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codeName="ThisWorkbook"/>
  <xr:revisionPtr revIDLastSave="0" documentId="13_ncr:1_{E397D3F5-1007-406C-8B0A-51ECF659BEE9}" xr6:coauthVersionLast="47" xr6:coauthVersionMax="47" xr10:uidLastSave="{00000000-0000-0000-0000-000000000000}"/>
  <bookViews>
    <workbookView xWindow="-108" yWindow="-108" windowWidth="23256" windowHeight="12456" xr2:uid="{00000000-000D-0000-FFFF-FFFF00000000}"/>
  </bookViews>
  <sheets>
    <sheet name="名簿221130改訂版" sheetId="3" r:id="rId1"/>
    <sheet name="名簿221130改訂版 (ダミー)" sheetId="7" state="hidden" r:id="rId2"/>
    <sheet name="利用日対照表" sheetId="5" r:id="rId3"/>
    <sheet name="利用日対照表 (ダミー)" sheetId="8" state="hidden" r:id="rId4"/>
    <sheet name="利用実績集計シート" sheetId="6" state="hidden" r:id="rId5"/>
    <sheet name="利用記録票" sheetId="4" state="hidden" r:id="rId6"/>
  </sheets>
  <definedNames>
    <definedName name="_xlnm.Print_Area" localSheetId="0">名簿221130改訂版!$A$1:$J$29</definedName>
    <definedName name="_xlnm.Print_Area" localSheetId="1">'名簿221130改訂版 (ダミー)'!$A$1:$J$29</definedName>
    <definedName name="_xlnm.Print_Area" localSheetId="5">利用記録票!$A$2:$G$20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T34" i="6" l="1"/>
  <c r="AP33" i="6"/>
  <c r="W10" i="8" l="1"/>
  <c r="K10" i="8" s="1"/>
  <c r="W11" i="8"/>
  <c r="J11" i="8" s="1"/>
  <c r="W12" i="8"/>
  <c r="I12" i="8" s="1"/>
  <c r="W13" i="8"/>
  <c r="H13" i="8" s="1"/>
  <c r="W14" i="8"/>
  <c r="G14" i="8" s="1"/>
  <c r="W15" i="8"/>
  <c r="F15" i="8" s="1"/>
  <c r="W16" i="8"/>
  <c r="E16" i="8" s="1"/>
  <c r="W17" i="8"/>
  <c r="L17" i="8" s="1"/>
  <c r="W18" i="8"/>
  <c r="K18" i="8" s="1"/>
  <c r="W19" i="8"/>
  <c r="J19" i="8" s="1"/>
  <c r="W20" i="8"/>
  <c r="I20" i="8" s="1"/>
  <c r="W21" i="8"/>
  <c r="H21" i="8" s="1"/>
  <c r="W22" i="8"/>
  <c r="G22" i="8" s="1"/>
  <c r="W23" i="8"/>
  <c r="F23" i="8" s="1"/>
  <c r="W24" i="8"/>
  <c r="E24" i="8" s="1"/>
  <c r="W25" i="8"/>
  <c r="L25" i="8" s="1"/>
  <c r="W9" i="8"/>
  <c r="E9" i="8" s="1"/>
  <c r="B28" i="8"/>
  <c r="B27" i="8"/>
  <c r="B26" i="8"/>
  <c r="B25" i="8"/>
  <c r="B24" i="8"/>
  <c r="B23" i="8"/>
  <c r="B22" i="8"/>
  <c r="B21" i="8"/>
  <c r="B20" i="8"/>
  <c r="B19" i="8"/>
  <c r="B18" i="8"/>
  <c r="B17" i="8"/>
  <c r="B16" i="8"/>
  <c r="B15" i="8"/>
  <c r="B14" i="8"/>
  <c r="B13" i="8"/>
  <c r="B12" i="8"/>
  <c r="B11" i="8"/>
  <c r="B10" i="8"/>
  <c r="B9" i="8"/>
  <c r="R3" i="8"/>
  <c r="N2" i="8"/>
  <c r="F10" i="7"/>
  <c r="F11" i="7"/>
  <c r="F12" i="7"/>
  <c r="F13" i="7"/>
  <c r="F14" i="7"/>
  <c r="F15" i="7"/>
  <c r="F16" i="7"/>
  <c r="F17" i="7"/>
  <c r="F18" i="7"/>
  <c r="F19" i="7"/>
  <c r="F20" i="7"/>
  <c r="F21" i="7"/>
  <c r="F22" i="7"/>
  <c r="F23" i="7"/>
  <c r="F24" i="7"/>
  <c r="F25" i="7"/>
  <c r="F9" i="7"/>
  <c r="E9" i="7"/>
  <c r="C9" i="7"/>
  <c r="D9" i="7" s="1"/>
  <c r="C11" i="7"/>
  <c r="D11" i="7" s="1"/>
  <c r="E11" i="7"/>
  <c r="C12" i="7"/>
  <c r="D12" i="7" s="1"/>
  <c r="E12" i="7"/>
  <c r="C13" i="7"/>
  <c r="D13" i="7" s="1"/>
  <c r="E13" i="7"/>
  <c r="C14" i="7"/>
  <c r="D14" i="7" s="1"/>
  <c r="E14" i="7"/>
  <c r="C15" i="7"/>
  <c r="D15" i="7" s="1"/>
  <c r="E15" i="7"/>
  <c r="C16" i="7"/>
  <c r="D16" i="7" s="1"/>
  <c r="E16" i="7"/>
  <c r="C17" i="7"/>
  <c r="D17" i="7" s="1"/>
  <c r="E17" i="7"/>
  <c r="C18" i="7"/>
  <c r="D18" i="7" s="1"/>
  <c r="E18" i="7"/>
  <c r="C19" i="7"/>
  <c r="D19" i="7" s="1"/>
  <c r="E19" i="7"/>
  <c r="C20" i="7"/>
  <c r="D20" i="7" s="1"/>
  <c r="E20" i="7"/>
  <c r="C21" i="7"/>
  <c r="D21" i="7" s="1"/>
  <c r="E21" i="7"/>
  <c r="C22" i="7"/>
  <c r="D22" i="7" s="1"/>
  <c r="E22" i="7"/>
  <c r="C23" i="7"/>
  <c r="D23" i="7" s="1"/>
  <c r="E23" i="7"/>
  <c r="C24" i="7"/>
  <c r="D24" i="7" s="1"/>
  <c r="E24" i="7"/>
  <c r="C25" i="7"/>
  <c r="D25" i="7" s="1"/>
  <c r="E25" i="7"/>
  <c r="E10" i="7"/>
  <c r="C10" i="7"/>
  <c r="D10" i="7" s="1"/>
  <c r="I10" i="6"/>
  <c r="Q10" i="6"/>
  <c r="R10" i="6"/>
  <c r="S10" i="6"/>
  <c r="T10" i="6"/>
  <c r="U10" i="6"/>
  <c r="V10" i="6"/>
  <c r="W10" i="6"/>
  <c r="X10" i="6"/>
  <c r="Y10" i="6"/>
  <c r="J11" i="6"/>
  <c r="Q11" i="6"/>
  <c r="R11" i="6"/>
  <c r="S11" i="6"/>
  <c r="T11" i="6"/>
  <c r="U11" i="6"/>
  <c r="V11" i="6"/>
  <c r="W11" i="6"/>
  <c r="X11" i="6"/>
  <c r="Y11" i="6"/>
  <c r="Q12" i="6"/>
  <c r="R12" i="6"/>
  <c r="S12" i="6"/>
  <c r="T12" i="6"/>
  <c r="U12" i="6"/>
  <c r="V12" i="6"/>
  <c r="W12" i="6"/>
  <c r="X12" i="6"/>
  <c r="Y12" i="6"/>
  <c r="Q13" i="6"/>
  <c r="R13" i="6"/>
  <c r="S13" i="6"/>
  <c r="T13" i="6"/>
  <c r="U13" i="6"/>
  <c r="V13" i="6"/>
  <c r="W13" i="6"/>
  <c r="X13" i="6"/>
  <c r="Y13" i="6"/>
  <c r="Q14" i="6"/>
  <c r="R14" i="6"/>
  <c r="S14" i="6"/>
  <c r="T14" i="6"/>
  <c r="U14" i="6"/>
  <c r="V14" i="6"/>
  <c r="W14" i="6"/>
  <c r="X14" i="6"/>
  <c r="Y14" i="6"/>
  <c r="Q15" i="6"/>
  <c r="R15" i="6"/>
  <c r="S15" i="6"/>
  <c r="T15" i="6"/>
  <c r="U15" i="6"/>
  <c r="V15" i="6"/>
  <c r="W15" i="6"/>
  <c r="X15" i="6"/>
  <c r="Y15" i="6"/>
  <c r="Q16" i="6"/>
  <c r="R16" i="6"/>
  <c r="S16" i="6"/>
  <c r="T16" i="6"/>
  <c r="U16" i="6"/>
  <c r="V16" i="6"/>
  <c r="W16" i="6"/>
  <c r="X16" i="6"/>
  <c r="Y16" i="6"/>
  <c r="Q17" i="6"/>
  <c r="R17" i="6"/>
  <c r="S17" i="6"/>
  <c r="T17" i="6"/>
  <c r="U17" i="6"/>
  <c r="V17" i="6"/>
  <c r="W17" i="6"/>
  <c r="X17" i="6"/>
  <c r="Y17" i="6"/>
  <c r="H18" i="6"/>
  <c r="P18" i="6"/>
  <c r="Q18" i="6"/>
  <c r="R18" i="6"/>
  <c r="S18" i="6"/>
  <c r="T18" i="6"/>
  <c r="U18" i="6"/>
  <c r="V18" i="6"/>
  <c r="W18" i="6"/>
  <c r="X18" i="6"/>
  <c r="Y18" i="6"/>
  <c r="Q19" i="6"/>
  <c r="R19" i="6"/>
  <c r="S19" i="6"/>
  <c r="T19" i="6"/>
  <c r="U19" i="6"/>
  <c r="V19" i="6"/>
  <c r="W19" i="6"/>
  <c r="X19" i="6"/>
  <c r="Y19" i="6"/>
  <c r="P20" i="6"/>
  <c r="Q20" i="6"/>
  <c r="R20" i="6"/>
  <c r="S20" i="6"/>
  <c r="T20" i="6"/>
  <c r="U20" i="6"/>
  <c r="V20" i="6"/>
  <c r="W20" i="6"/>
  <c r="X20" i="6"/>
  <c r="Y20" i="6"/>
  <c r="Q21" i="6"/>
  <c r="R21" i="6"/>
  <c r="S21" i="6"/>
  <c r="T21" i="6"/>
  <c r="U21" i="6"/>
  <c r="V21" i="6"/>
  <c r="W21" i="6"/>
  <c r="X21" i="6"/>
  <c r="Y21" i="6"/>
  <c r="Q22" i="6"/>
  <c r="R22" i="6"/>
  <c r="S22" i="6"/>
  <c r="T22" i="6"/>
  <c r="U22" i="6"/>
  <c r="V22" i="6"/>
  <c r="W22" i="6"/>
  <c r="X22" i="6"/>
  <c r="Y22" i="6"/>
  <c r="Q23" i="6"/>
  <c r="R23" i="6"/>
  <c r="S23" i="6"/>
  <c r="T23" i="6"/>
  <c r="U23" i="6"/>
  <c r="V23" i="6"/>
  <c r="W23" i="6"/>
  <c r="X23" i="6"/>
  <c r="Y23" i="6"/>
  <c r="Q24" i="6"/>
  <c r="R24" i="6"/>
  <c r="S24" i="6"/>
  <c r="T24" i="6"/>
  <c r="U24" i="6"/>
  <c r="V24" i="6"/>
  <c r="W24" i="6"/>
  <c r="X24" i="6"/>
  <c r="Y24" i="6"/>
  <c r="I25" i="6"/>
  <c r="J25" i="6"/>
  <c r="Q25" i="6"/>
  <c r="R25" i="6"/>
  <c r="S25" i="6"/>
  <c r="T25" i="6"/>
  <c r="U25" i="6"/>
  <c r="V25" i="6"/>
  <c r="W25" i="6"/>
  <c r="X25" i="6"/>
  <c r="Y25" i="6"/>
  <c r="H26" i="6"/>
  <c r="I26" i="6"/>
  <c r="J26" i="6"/>
  <c r="K26" i="6"/>
  <c r="L26" i="6"/>
  <c r="M26" i="6"/>
  <c r="N26" i="6"/>
  <c r="O26" i="6"/>
  <c r="P26" i="6"/>
  <c r="Q26" i="6"/>
  <c r="R26" i="6"/>
  <c r="S26" i="6"/>
  <c r="T26" i="6"/>
  <c r="U26" i="6"/>
  <c r="V26" i="6"/>
  <c r="W26" i="6"/>
  <c r="X26" i="6"/>
  <c r="Y26" i="6"/>
  <c r="H27" i="6"/>
  <c r="I27" i="6"/>
  <c r="J27" i="6"/>
  <c r="K27" i="6"/>
  <c r="L27" i="6"/>
  <c r="M27" i="6"/>
  <c r="N27" i="6"/>
  <c r="O27" i="6"/>
  <c r="P27" i="6"/>
  <c r="Q27" i="6"/>
  <c r="R27" i="6"/>
  <c r="S27" i="6"/>
  <c r="T27" i="6"/>
  <c r="U27" i="6"/>
  <c r="V27" i="6"/>
  <c r="W27" i="6"/>
  <c r="X27" i="6"/>
  <c r="Y27" i="6"/>
  <c r="H28" i="6"/>
  <c r="I28" i="6"/>
  <c r="J28" i="6"/>
  <c r="K28" i="6"/>
  <c r="L28" i="6"/>
  <c r="M28" i="6"/>
  <c r="N28" i="6"/>
  <c r="O28" i="6"/>
  <c r="P28" i="6"/>
  <c r="Q28" i="6"/>
  <c r="R28" i="6"/>
  <c r="S28" i="6"/>
  <c r="T28" i="6"/>
  <c r="U28" i="6"/>
  <c r="V28" i="6"/>
  <c r="W28" i="6"/>
  <c r="X28" i="6"/>
  <c r="Y28" i="6"/>
  <c r="K9" i="6"/>
  <c r="Q9" i="6"/>
  <c r="R9" i="6"/>
  <c r="S9" i="6"/>
  <c r="T9" i="6"/>
  <c r="U9" i="6"/>
  <c r="V9" i="6"/>
  <c r="W9" i="6"/>
  <c r="X9" i="6"/>
  <c r="Y9" i="6"/>
  <c r="I31" i="6"/>
  <c r="AD68" i="6" s="1"/>
  <c r="J31" i="6"/>
  <c r="AD98" i="6" s="1"/>
  <c r="K31" i="6"/>
  <c r="AD128" i="6" s="1"/>
  <c r="L31" i="6"/>
  <c r="AD158" i="6" s="1"/>
  <c r="M31" i="6"/>
  <c r="AD188" i="6" s="1"/>
  <c r="N31" i="6"/>
  <c r="AD218" i="6" s="1"/>
  <c r="O31" i="6"/>
  <c r="AD248" i="6" s="1"/>
  <c r="P31" i="6"/>
  <c r="AD278" i="6" s="1"/>
  <c r="Q31" i="6"/>
  <c r="AD308" i="6" s="1"/>
  <c r="R31" i="6"/>
  <c r="AD338" i="6" s="1"/>
  <c r="S31" i="6"/>
  <c r="AD368" i="6" s="1"/>
  <c r="T31" i="6"/>
  <c r="AD398" i="6" s="1"/>
  <c r="U31" i="6"/>
  <c r="AD428" i="6" s="1"/>
  <c r="V31" i="6"/>
  <c r="AD458" i="6" s="1"/>
  <c r="W31" i="6"/>
  <c r="AD488" i="6" s="1"/>
  <c r="X31" i="6"/>
  <c r="AD518" i="6" s="1"/>
  <c r="Y31" i="6"/>
  <c r="AD548" i="6" s="1"/>
  <c r="H31" i="6"/>
  <c r="AD38" i="6" s="1"/>
  <c r="B10" i="6"/>
  <c r="C10" i="6"/>
  <c r="D10" i="6"/>
  <c r="E10" i="6"/>
  <c r="B11" i="6"/>
  <c r="C11" i="6"/>
  <c r="D11" i="6"/>
  <c r="E11" i="6"/>
  <c r="B12" i="6"/>
  <c r="C12" i="6"/>
  <c r="D12" i="6"/>
  <c r="E12" i="6"/>
  <c r="B13" i="6"/>
  <c r="C13" i="6"/>
  <c r="D13" i="6"/>
  <c r="E13" i="6"/>
  <c r="B14" i="6"/>
  <c r="C14" i="6"/>
  <c r="D14" i="6"/>
  <c r="E14" i="6"/>
  <c r="B15" i="6"/>
  <c r="C15" i="6"/>
  <c r="D15" i="6"/>
  <c r="E15" i="6"/>
  <c r="B16" i="6"/>
  <c r="C16" i="6"/>
  <c r="D16" i="6"/>
  <c r="E16" i="6"/>
  <c r="B17" i="6"/>
  <c r="C17" i="6"/>
  <c r="D17" i="6"/>
  <c r="E17" i="6"/>
  <c r="B18" i="6"/>
  <c r="C18" i="6"/>
  <c r="D18" i="6"/>
  <c r="E18" i="6"/>
  <c r="B19" i="6"/>
  <c r="C19" i="6"/>
  <c r="D19" i="6"/>
  <c r="E19" i="6"/>
  <c r="B20" i="6"/>
  <c r="C20" i="6"/>
  <c r="D20" i="6"/>
  <c r="E20" i="6"/>
  <c r="B21" i="6"/>
  <c r="C21" i="6"/>
  <c r="D21" i="6"/>
  <c r="E21" i="6"/>
  <c r="B22" i="6"/>
  <c r="C22" i="6"/>
  <c r="D22" i="6"/>
  <c r="E22" i="6"/>
  <c r="B23" i="6"/>
  <c r="C23" i="6"/>
  <c r="D23" i="6"/>
  <c r="E23" i="6"/>
  <c r="B24" i="6"/>
  <c r="C24" i="6"/>
  <c r="D24" i="6"/>
  <c r="E24" i="6"/>
  <c r="B25" i="6"/>
  <c r="C25" i="6"/>
  <c r="D25" i="6"/>
  <c r="E25" i="6"/>
  <c r="B26" i="6"/>
  <c r="C26" i="6"/>
  <c r="D26" i="6"/>
  <c r="E26" i="6"/>
  <c r="B27" i="6"/>
  <c r="C27" i="6"/>
  <c r="D27" i="6"/>
  <c r="E27" i="6"/>
  <c r="B28" i="6"/>
  <c r="C28" i="6"/>
  <c r="D28" i="6"/>
  <c r="E28" i="6"/>
  <c r="E9" i="6"/>
  <c r="D9" i="6"/>
  <c r="C9" i="6"/>
  <c r="B9" i="6"/>
  <c r="I8" i="6"/>
  <c r="J8" i="6"/>
  <c r="K8" i="6"/>
  <c r="L8" i="6"/>
  <c r="M8" i="6"/>
  <c r="N8" i="6"/>
  <c r="O8" i="6"/>
  <c r="P8" i="6"/>
  <c r="Q8" i="6"/>
  <c r="R8" i="6"/>
  <c r="S8" i="6"/>
  <c r="T8" i="6"/>
  <c r="U8" i="6"/>
  <c r="V8" i="6"/>
  <c r="W8" i="6"/>
  <c r="X8" i="6"/>
  <c r="Y8" i="6"/>
  <c r="H8" i="6"/>
  <c r="Y3" i="6"/>
  <c r="U2" i="6"/>
  <c r="R3" i="5"/>
  <c r="N2" i="5"/>
  <c r="B10" i="5"/>
  <c r="B11" i="5"/>
  <c r="B12" i="5"/>
  <c r="B13" i="5"/>
  <c r="B14" i="5"/>
  <c r="B15" i="5"/>
  <c r="B16" i="5"/>
  <c r="B17" i="5"/>
  <c r="B18" i="5"/>
  <c r="B19" i="5"/>
  <c r="B20" i="5"/>
  <c r="B21" i="5"/>
  <c r="B22" i="5"/>
  <c r="B23" i="5"/>
  <c r="B24" i="5"/>
  <c r="B25" i="5"/>
  <c r="B26" i="5"/>
  <c r="B27" i="5"/>
  <c r="B28" i="5"/>
  <c r="B9" i="5"/>
  <c r="G2" i="4"/>
  <c r="I5" i="4"/>
  <c r="I6" i="4"/>
  <c r="I7" i="4"/>
  <c r="I8" i="4"/>
  <c r="I9" i="4"/>
  <c r="I10" i="4"/>
  <c r="I11" i="4"/>
  <c r="I12" i="4"/>
  <c r="I13" i="4"/>
  <c r="I14" i="4"/>
  <c r="I15" i="4"/>
  <c r="J5" i="4" l="1"/>
  <c r="B2" i="4"/>
  <c r="Y269" i="6"/>
  <c r="V255" i="6"/>
  <c r="R243" i="6"/>
  <c r="W243" i="6"/>
  <c r="Y224" i="6"/>
  <c r="Q250" i="6"/>
  <c r="T256" i="6"/>
  <c r="Q261" i="6"/>
  <c r="V177" i="6"/>
  <c r="X266" i="6"/>
  <c r="S183" i="6"/>
  <c r="T262" i="6"/>
  <c r="X269" i="6"/>
  <c r="V269" i="6"/>
  <c r="V249" i="6"/>
  <c r="V167" i="6"/>
  <c r="Q219" i="6"/>
  <c r="U266" i="6"/>
  <c r="T268" i="6"/>
  <c r="V266" i="6"/>
  <c r="V210" i="6"/>
  <c r="V212" i="6"/>
  <c r="T266" i="6"/>
  <c r="Y204" i="6"/>
  <c r="Q180" i="6"/>
  <c r="R231" i="6"/>
  <c r="T269" i="6"/>
  <c r="V265" i="6"/>
  <c r="V259" i="6"/>
  <c r="W253" i="6"/>
  <c r="V247" i="6"/>
  <c r="S240" i="6"/>
  <c r="Y218" i="6"/>
  <c r="W207" i="6"/>
  <c r="W173" i="6"/>
  <c r="T209" i="6"/>
  <c r="Q269" i="6"/>
  <c r="X262" i="6"/>
  <c r="V258" i="6"/>
  <c r="V253" i="6"/>
  <c r="T247" i="6"/>
  <c r="Y216" i="6"/>
  <c r="T207" i="6"/>
  <c r="V173" i="6"/>
  <c r="V268" i="6"/>
  <c r="V262" i="6"/>
  <c r="T258" i="6"/>
  <c r="V252" i="6"/>
  <c r="V254" i="6" s="1"/>
  <c r="S247" i="6"/>
  <c r="W228" i="6"/>
  <c r="X215" i="6"/>
  <c r="S258" i="6"/>
  <c r="Y250" i="6"/>
  <c r="X246" i="6"/>
  <c r="W227" i="6"/>
  <c r="V215" i="6"/>
  <c r="Q201" i="6"/>
  <c r="T158" i="6"/>
  <c r="Y261" i="6"/>
  <c r="V256" i="6"/>
  <c r="X250" i="6"/>
  <c r="V246" i="6"/>
  <c r="W213" i="6"/>
  <c r="W200" i="6"/>
  <c r="Q151" i="6"/>
  <c r="X216" i="6"/>
  <c r="V261" i="6"/>
  <c r="U256" i="6"/>
  <c r="V250" i="6"/>
  <c r="V244" i="6"/>
  <c r="V192" i="6" s="1"/>
  <c r="X221" i="6"/>
  <c r="V213" i="6"/>
  <c r="R244" i="6"/>
  <c r="T261" i="6"/>
  <c r="V219" i="6"/>
  <c r="R269" i="6"/>
  <c r="R268" i="6"/>
  <c r="R261" i="6"/>
  <c r="R256" i="6"/>
  <c r="T243" i="6"/>
  <c r="X219" i="6"/>
  <c r="R206" i="6"/>
  <c r="R161" i="6"/>
  <c r="X265" i="6"/>
  <c r="R262" i="6"/>
  <c r="X255" i="6"/>
  <c r="R241" i="6"/>
  <c r="R204" i="6"/>
  <c r="T155" i="6"/>
  <c r="T161" i="6"/>
  <c r="T204" i="6"/>
  <c r="T206" i="6"/>
  <c r="T59" i="6"/>
  <c r="AG406" i="6" s="1"/>
  <c r="T152" i="6"/>
  <c r="T176" i="6"/>
  <c r="T182" i="6"/>
  <c r="T183" i="6"/>
  <c r="T185" i="6"/>
  <c r="T186" i="6"/>
  <c r="T200" i="6"/>
  <c r="T203" i="6"/>
  <c r="T231" i="6"/>
  <c r="T241" i="6"/>
  <c r="T138" i="6"/>
  <c r="T141" i="6"/>
  <c r="T144" i="6"/>
  <c r="T180" i="6"/>
  <c r="T201" i="6"/>
  <c r="T227" i="6"/>
  <c r="T228" i="6"/>
  <c r="T230" i="6"/>
  <c r="T240" i="6"/>
  <c r="T159" i="6"/>
  <c r="T179" i="6"/>
  <c r="T224" i="6"/>
  <c r="T225" i="6"/>
  <c r="T156" i="6"/>
  <c r="T174" i="6"/>
  <c r="T222" i="6"/>
  <c r="T153" i="6"/>
  <c r="T162" i="6"/>
  <c r="T216" i="6"/>
  <c r="T218" i="6"/>
  <c r="T221" i="6"/>
  <c r="T139" i="6"/>
  <c r="T142" i="6"/>
  <c r="T151" i="6"/>
  <c r="T177" i="6"/>
  <c r="T178" i="6" s="1"/>
  <c r="T210" i="6"/>
  <c r="T212" i="6"/>
  <c r="T213" i="6"/>
  <c r="T215" i="6"/>
  <c r="T219" i="6"/>
  <c r="T249" i="6"/>
  <c r="T197" i="6" s="1"/>
  <c r="T250" i="6"/>
  <c r="T252" i="6"/>
  <c r="T253" i="6"/>
  <c r="X259" i="6"/>
  <c r="R258" i="6"/>
  <c r="X252" i="6"/>
  <c r="X249" i="6"/>
  <c r="T246" i="6"/>
  <c r="T248" i="6" s="1"/>
  <c r="R183" i="6"/>
  <c r="X151" i="6"/>
  <c r="V158" i="6"/>
  <c r="V207" i="6"/>
  <c r="V209" i="6"/>
  <c r="V149" i="6"/>
  <c r="V161" i="6"/>
  <c r="V165" i="6"/>
  <c r="V171" i="6"/>
  <c r="V204" i="6"/>
  <c r="V206" i="6"/>
  <c r="V243" i="6"/>
  <c r="V176" i="6"/>
  <c r="V182" i="6"/>
  <c r="V183" i="6"/>
  <c r="V185" i="6"/>
  <c r="V186" i="6"/>
  <c r="V200" i="6"/>
  <c r="V203" i="6"/>
  <c r="V241" i="6"/>
  <c r="V164" i="6"/>
  <c r="V170" i="6"/>
  <c r="V180" i="6"/>
  <c r="V201" i="6"/>
  <c r="V227" i="6"/>
  <c r="V228" i="6"/>
  <c r="V230" i="6"/>
  <c r="V231" i="6"/>
  <c r="V240" i="6"/>
  <c r="V242" i="6" s="1"/>
  <c r="V159" i="6"/>
  <c r="V224" i="6"/>
  <c r="V225" i="6"/>
  <c r="V51" i="6"/>
  <c r="AK465" i="6" s="1"/>
  <c r="V148" i="6"/>
  <c r="V168" i="6"/>
  <c r="V174" i="6"/>
  <c r="V179" i="6"/>
  <c r="V222" i="6"/>
  <c r="V216" i="6"/>
  <c r="V218" i="6"/>
  <c r="V220" i="6" s="1"/>
  <c r="V221" i="6"/>
  <c r="T265" i="6"/>
  <c r="T267" i="6" s="1"/>
  <c r="T255" i="6"/>
  <c r="X218" i="6"/>
  <c r="X167" i="6"/>
  <c r="X177" i="6"/>
  <c r="X210" i="6"/>
  <c r="X212" i="6"/>
  <c r="X146" i="6"/>
  <c r="X155" i="6"/>
  <c r="X158" i="6"/>
  <c r="X173" i="6"/>
  <c r="X209" i="6"/>
  <c r="X213" i="6"/>
  <c r="X152" i="6"/>
  <c r="X165" i="6"/>
  <c r="X171" i="6"/>
  <c r="X204" i="6"/>
  <c r="X206" i="6"/>
  <c r="X207" i="6"/>
  <c r="X244" i="6"/>
  <c r="X256" i="6"/>
  <c r="X258" i="6"/>
  <c r="X176" i="6"/>
  <c r="X178" i="6" s="1"/>
  <c r="X182" i="6"/>
  <c r="X183" i="6"/>
  <c r="X185" i="6"/>
  <c r="X186" i="6"/>
  <c r="X203" i="6"/>
  <c r="X241" i="6"/>
  <c r="X243" i="6"/>
  <c r="X164" i="6"/>
  <c r="X166" i="6" s="1"/>
  <c r="X170" i="6"/>
  <c r="X180" i="6"/>
  <c r="X200" i="6"/>
  <c r="X201" i="6"/>
  <c r="X230" i="6"/>
  <c r="X231" i="6"/>
  <c r="X240" i="6"/>
  <c r="X156" i="6"/>
  <c r="X159" i="6"/>
  <c r="X224" i="6"/>
  <c r="X225" i="6"/>
  <c r="X227" i="6"/>
  <c r="X228" i="6"/>
  <c r="X145" i="6"/>
  <c r="X153" i="6"/>
  <c r="X162" i="6"/>
  <c r="X168" i="6"/>
  <c r="X174" i="6"/>
  <c r="X175" i="6" s="1"/>
  <c r="X222" i="6"/>
  <c r="X268" i="6"/>
  <c r="X261" i="6"/>
  <c r="T259" i="6"/>
  <c r="X247" i="6"/>
  <c r="T244" i="6"/>
  <c r="R240" i="6"/>
  <c r="U231" i="6"/>
  <c r="U179" i="6"/>
  <c r="R259" i="6"/>
  <c r="X253" i="6"/>
  <c r="T44" i="6"/>
  <c r="AD405" i="6" s="1"/>
  <c r="R57" i="6"/>
  <c r="AE346" i="6" s="1"/>
  <c r="R126" i="6"/>
  <c r="R132" i="6"/>
  <c r="R146" i="6"/>
  <c r="R165" i="6"/>
  <c r="R171" i="6"/>
  <c r="R182" i="6"/>
  <c r="R185" i="6"/>
  <c r="R186" i="6"/>
  <c r="R200" i="6"/>
  <c r="R203" i="6"/>
  <c r="R138" i="6"/>
  <c r="R141" i="6"/>
  <c r="R144" i="6"/>
  <c r="R180" i="6"/>
  <c r="R201" i="6"/>
  <c r="R227" i="6"/>
  <c r="R228" i="6"/>
  <c r="R230" i="6"/>
  <c r="R127" i="6"/>
  <c r="R133" i="6"/>
  <c r="R164" i="6"/>
  <c r="R170" i="6"/>
  <c r="R224" i="6"/>
  <c r="R225" i="6"/>
  <c r="R222" i="6"/>
  <c r="R129" i="6"/>
  <c r="R135" i="6"/>
  <c r="R162" i="6"/>
  <c r="R168" i="6"/>
  <c r="R216" i="6"/>
  <c r="R218" i="6"/>
  <c r="R221" i="6"/>
  <c r="R139" i="6"/>
  <c r="R142" i="6"/>
  <c r="R145" i="6"/>
  <c r="R210" i="6"/>
  <c r="R212" i="6"/>
  <c r="R213" i="6"/>
  <c r="R215" i="6"/>
  <c r="R219" i="6"/>
  <c r="R247" i="6"/>
  <c r="R195" i="6" s="1"/>
  <c r="R249" i="6"/>
  <c r="R250" i="6"/>
  <c r="R252" i="6"/>
  <c r="R253" i="6"/>
  <c r="R265" i="6"/>
  <c r="R266" i="6"/>
  <c r="R130" i="6"/>
  <c r="R136" i="6"/>
  <c r="R167" i="6"/>
  <c r="R173" i="6"/>
  <c r="R175" i="6" s="1"/>
  <c r="R207" i="6"/>
  <c r="R209" i="6"/>
  <c r="R246" i="6"/>
  <c r="R255" i="6"/>
  <c r="T50" i="6"/>
  <c r="AJ405" i="6" s="1"/>
  <c r="V270" i="6"/>
  <c r="R42" i="6"/>
  <c r="AN344" i="6" s="1"/>
  <c r="R48" i="6"/>
  <c r="AH345" i="6" s="1"/>
  <c r="R56" i="6"/>
  <c r="AD346" i="6" s="1"/>
  <c r="R174" i="6"/>
  <c r="R176" i="6"/>
  <c r="R177" i="6"/>
  <c r="R179" i="6"/>
  <c r="R33" i="6"/>
  <c r="AE344" i="6" s="1"/>
  <c r="R35" i="6"/>
  <c r="AG344" i="6" s="1"/>
  <c r="R63" i="6"/>
  <c r="AK346" i="6" s="1"/>
  <c r="R65" i="6"/>
  <c r="AM346" i="6" s="1"/>
  <c r="R66" i="6"/>
  <c r="AN346" i="6" s="1"/>
  <c r="R80" i="6"/>
  <c r="AD348" i="6" s="1"/>
  <c r="R81" i="6"/>
  <c r="AE348" i="6" s="1"/>
  <c r="R83" i="6"/>
  <c r="AG348" i="6" s="1"/>
  <c r="R84" i="6"/>
  <c r="AH348" i="6" s="1"/>
  <c r="R86" i="6"/>
  <c r="R87" i="6"/>
  <c r="AK348" i="6" s="1"/>
  <c r="R89" i="6"/>
  <c r="AM348" i="6" s="1"/>
  <c r="R90" i="6"/>
  <c r="AN348" i="6" s="1"/>
  <c r="R92" i="6"/>
  <c r="AD352" i="6" s="1"/>
  <c r="R93" i="6"/>
  <c r="AE352" i="6" s="1"/>
  <c r="R97" i="6"/>
  <c r="AI352" i="6" s="1"/>
  <c r="R98" i="6"/>
  <c r="AJ352" i="6" s="1"/>
  <c r="R99" i="6"/>
  <c r="AK352" i="6" s="1"/>
  <c r="R101" i="6"/>
  <c r="AM352" i="6" s="1"/>
  <c r="R102" i="6"/>
  <c r="AN352" i="6" s="1"/>
  <c r="R104" i="6"/>
  <c r="AD356" i="6" s="1"/>
  <c r="R105" i="6"/>
  <c r="AE356" i="6" s="1"/>
  <c r="R107" i="6"/>
  <c r="AG356" i="6" s="1"/>
  <c r="R108" i="6"/>
  <c r="AH356" i="6" s="1"/>
  <c r="R110" i="6"/>
  <c r="AJ356" i="6" s="1"/>
  <c r="R111" i="6"/>
  <c r="AK356" i="6" s="1"/>
  <c r="R120" i="6"/>
  <c r="R121" i="6"/>
  <c r="R123" i="6"/>
  <c r="R124" i="6"/>
  <c r="R32" i="6"/>
  <c r="AD344" i="6" s="1"/>
  <c r="R41" i="6"/>
  <c r="AM344" i="6" s="1"/>
  <c r="R47" i="6"/>
  <c r="AG345" i="6" s="1"/>
  <c r="R54" i="6"/>
  <c r="AN345" i="6" s="1"/>
  <c r="R62" i="6"/>
  <c r="AJ346" i="6" s="1"/>
  <c r="R39" i="6"/>
  <c r="AK344" i="6" s="1"/>
  <c r="R148" i="6"/>
  <c r="R149" i="6"/>
  <c r="R45" i="6"/>
  <c r="AE345" i="6" s="1"/>
  <c r="R53" i="6"/>
  <c r="AM345" i="6" s="1"/>
  <c r="R60" i="6"/>
  <c r="AH346" i="6" s="1"/>
  <c r="R151" i="6"/>
  <c r="R152" i="6"/>
  <c r="R153" i="6"/>
  <c r="R155" i="6"/>
  <c r="R156" i="6"/>
  <c r="R158" i="6"/>
  <c r="R159" i="6"/>
  <c r="R38" i="6"/>
  <c r="AJ344" i="6" s="1"/>
  <c r="R51" i="6"/>
  <c r="AK345" i="6" s="1"/>
  <c r="R44" i="6"/>
  <c r="AD345" i="6" s="1"/>
  <c r="R50" i="6"/>
  <c r="AJ345" i="6" s="1"/>
  <c r="R59" i="6"/>
  <c r="AG346" i="6" s="1"/>
  <c r="T36" i="6"/>
  <c r="AH404" i="6" s="1"/>
  <c r="T57" i="6"/>
  <c r="AE406" i="6" s="1"/>
  <c r="T164" i="6"/>
  <c r="T165" i="6"/>
  <c r="T167" i="6"/>
  <c r="T168" i="6"/>
  <c r="T170" i="6"/>
  <c r="T171" i="6"/>
  <c r="T173" i="6"/>
  <c r="T42" i="6"/>
  <c r="AN404" i="6" s="1"/>
  <c r="T48" i="6"/>
  <c r="AH405" i="6" s="1"/>
  <c r="T56" i="6"/>
  <c r="AD406" i="6" s="1"/>
  <c r="T33" i="6"/>
  <c r="AE404" i="6" s="1"/>
  <c r="T35" i="6"/>
  <c r="AG404" i="6" s="1"/>
  <c r="T63" i="6"/>
  <c r="AK406" i="6" s="1"/>
  <c r="T65" i="6"/>
  <c r="AM406" i="6" s="1"/>
  <c r="T66" i="6"/>
  <c r="AN406" i="6" s="1"/>
  <c r="T80" i="6"/>
  <c r="AD408" i="6" s="1"/>
  <c r="T81" i="6"/>
  <c r="AE408" i="6" s="1"/>
  <c r="T83" i="6"/>
  <c r="AG408" i="6" s="1"/>
  <c r="T84" i="6"/>
  <c r="AH408" i="6" s="1"/>
  <c r="T86" i="6"/>
  <c r="AJ408" i="6" s="1"/>
  <c r="T87" i="6"/>
  <c r="AK408" i="6" s="1"/>
  <c r="T89" i="6"/>
  <c r="AM408" i="6" s="1"/>
  <c r="T90" i="6"/>
  <c r="AN408" i="6" s="1"/>
  <c r="T92" i="6"/>
  <c r="AD412" i="6" s="1"/>
  <c r="T93" i="6"/>
  <c r="AE412" i="6" s="1"/>
  <c r="T97" i="6"/>
  <c r="AI412" i="6" s="1"/>
  <c r="T98" i="6"/>
  <c r="AJ412" i="6" s="1"/>
  <c r="T99" i="6"/>
  <c r="AK412" i="6" s="1"/>
  <c r="T101" i="6"/>
  <c r="AM412" i="6" s="1"/>
  <c r="T102" i="6"/>
  <c r="AN412" i="6" s="1"/>
  <c r="T104" i="6"/>
  <c r="AD416" i="6" s="1"/>
  <c r="T105" i="6"/>
  <c r="AE416" i="6" s="1"/>
  <c r="T107" i="6"/>
  <c r="AG416" i="6" s="1"/>
  <c r="T108" i="6"/>
  <c r="AH416" i="6" s="1"/>
  <c r="T110" i="6"/>
  <c r="AJ416" i="6" s="1"/>
  <c r="T111" i="6"/>
  <c r="AK416" i="6" s="1"/>
  <c r="T120" i="6"/>
  <c r="T121" i="6"/>
  <c r="T123" i="6"/>
  <c r="T124" i="6"/>
  <c r="T126" i="6"/>
  <c r="T127" i="6"/>
  <c r="T75" i="6" s="1"/>
  <c r="AK407" i="6" s="1"/>
  <c r="T129" i="6"/>
  <c r="T77" i="6" s="1"/>
  <c r="AM407" i="6" s="1"/>
  <c r="T130" i="6"/>
  <c r="T132" i="6"/>
  <c r="T133" i="6"/>
  <c r="T135" i="6"/>
  <c r="T136" i="6"/>
  <c r="T32" i="6"/>
  <c r="AD404" i="6" s="1"/>
  <c r="T41" i="6"/>
  <c r="AM404" i="6" s="1"/>
  <c r="T47" i="6"/>
  <c r="AG405" i="6" s="1"/>
  <c r="T54" i="6"/>
  <c r="AN405" i="6" s="1"/>
  <c r="T62" i="6"/>
  <c r="AJ406" i="6" s="1"/>
  <c r="T145" i="6"/>
  <c r="T146" i="6"/>
  <c r="T39" i="6"/>
  <c r="AK404" i="6" s="1"/>
  <c r="T148" i="6"/>
  <c r="T149" i="6"/>
  <c r="T96" i="6" s="1"/>
  <c r="AH412" i="6" s="1"/>
  <c r="T45" i="6"/>
  <c r="AE405" i="6" s="1"/>
  <c r="T53" i="6"/>
  <c r="AM405" i="6" s="1"/>
  <c r="T60" i="6"/>
  <c r="AH406" i="6" s="1"/>
  <c r="T38" i="6"/>
  <c r="AJ404" i="6" s="1"/>
  <c r="T51" i="6"/>
  <c r="AK405" i="6" s="1"/>
  <c r="V44" i="6"/>
  <c r="AD465" i="6" s="1"/>
  <c r="V50" i="6"/>
  <c r="AJ465" i="6" s="1"/>
  <c r="V59" i="6"/>
  <c r="AG466" i="6" s="1"/>
  <c r="V162" i="6"/>
  <c r="V36" i="6"/>
  <c r="AH464" i="6" s="1"/>
  <c r="V57" i="6"/>
  <c r="AE466" i="6" s="1"/>
  <c r="V42" i="6"/>
  <c r="AN464" i="6" s="1"/>
  <c r="V48" i="6"/>
  <c r="AH465" i="6" s="1"/>
  <c r="V56" i="6"/>
  <c r="AD466" i="6" s="1"/>
  <c r="V33" i="6"/>
  <c r="AE464" i="6" s="1"/>
  <c r="V35" i="6"/>
  <c r="AG464" i="6" s="1"/>
  <c r="V63" i="6"/>
  <c r="AK466" i="6" s="1"/>
  <c r="V65" i="6"/>
  <c r="AM466" i="6" s="1"/>
  <c r="V66" i="6"/>
  <c r="AN466" i="6" s="1"/>
  <c r="V80" i="6"/>
  <c r="AD468" i="6" s="1"/>
  <c r="V81" i="6"/>
  <c r="AE468" i="6" s="1"/>
  <c r="V83" i="6"/>
  <c r="AG468" i="6" s="1"/>
  <c r="V84" i="6"/>
  <c r="AH468" i="6" s="1"/>
  <c r="V86" i="6"/>
  <c r="AJ468" i="6" s="1"/>
  <c r="V87" i="6"/>
  <c r="AK468" i="6" s="1"/>
  <c r="V89" i="6"/>
  <c r="AM468" i="6" s="1"/>
  <c r="V90" i="6"/>
  <c r="AN468" i="6" s="1"/>
  <c r="V92" i="6"/>
  <c r="AD472" i="6" s="1"/>
  <c r="V93" i="6"/>
  <c r="AE472" i="6" s="1"/>
  <c r="V97" i="6"/>
  <c r="AI472" i="6" s="1"/>
  <c r="V98" i="6"/>
  <c r="AJ472" i="6" s="1"/>
  <c r="V99" i="6"/>
  <c r="AK472" i="6" s="1"/>
  <c r="V101" i="6"/>
  <c r="AM472" i="6" s="1"/>
  <c r="V102" i="6"/>
  <c r="AN472" i="6" s="1"/>
  <c r="V104" i="6"/>
  <c r="AD476" i="6" s="1"/>
  <c r="V105" i="6"/>
  <c r="AE476" i="6" s="1"/>
  <c r="V107" i="6"/>
  <c r="AG476" i="6" s="1"/>
  <c r="V108" i="6"/>
  <c r="AH476" i="6" s="1"/>
  <c r="V110" i="6"/>
  <c r="AJ476" i="6" s="1"/>
  <c r="V111" i="6"/>
  <c r="AK476" i="6" s="1"/>
  <c r="V120" i="6"/>
  <c r="V121" i="6"/>
  <c r="V123" i="6"/>
  <c r="V124" i="6"/>
  <c r="V126" i="6"/>
  <c r="V127" i="6"/>
  <c r="V129" i="6"/>
  <c r="V130" i="6"/>
  <c r="V132" i="6"/>
  <c r="V133" i="6"/>
  <c r="V135" i="6"/>
  <c r="V136" i="6"/>
  <c r="V138" i="6"/>
  <c r="V139" i="6"/>
  <c r="V141" i="6"/>
  <c r="V142" i="6"/>
  <c r="V144" i="6"/>
  <c r="V32" i="6"/>
  <c r="AD464" i="6" s="1"/>
  <c r="V41" i="6"/>
  <c r="AM464" i="6" s="1"/>
  <c r="V47" i="6"/>
  <c r="AG465" i="6" s="1"/>
  <c r="V54" i="6"/>
  <c r="AN465" i="6" s="1"/>
  <c r="V62" i="6"/>
  <c r="AJ466" i="6" s="1"/>
  <c r="V145" i="6"/>
  <c r="V146" i="6"/>
  <c r="V39" i="6"/>
  <c r="AK464" i="6" s="1"/>
  <c r="V45" i="6"/>
  <c r="AE465" i="6" s="1"/>
  <c r="V53" i="6"/>
  <c r="AM465" i="6" s="1"/>
  <c r="V60" i="6"/>
  <c r="AH466" i="6" s="1"/>
  <c r="V151" i="6"/>
  <c r="V152" i="6"/>
  <c r="V153" i="6"/>
  <c r="V155" i="6"/>
  <c r="V156" i="6"/>
  <c r="X51" i="6"/>
  <c r="AK525" i="6" s="1"/>
  <c r="X161" i="6"/>
  <c r="X57" i="6"/>
  <c r="AE526" i="6" s="1"/>
  <c r="X63" i="6"/>
  <c r="AK526" i="6" s="1"/>
  <c r="X65" i="6"/>
  <c r="AM526" i="6" s="1"/>
  <c r="X66" i="6"/>
  <c r="AN526" i="6" s="1"/>
  <c r="X80" i="6"/>
  <c r="AD528" i="6" s="1"/>
  <c r="X81" i="6"/>
  <c r="AE528" i="6" s="1"/>
  <c r="X83" i="6"/>
  <c r="AG528" i="6" s="1"/>
  <c r="X84" i="6"/>
  <c r="AH528" i="6" s="1"/>
  <c r="X86" i="6"/>
  <c r="AJ528" i="6" s="1"/>
  <c r="X87" i="6"/>
  <c r="AK528" i="6" s="1"/>
  <c r="X89" i="6"/>
  <c r="AM528" i="6" s="1"/>
  <c r="X90" i="6"/>
  <c r="AN528" i="6" s="1"/>
  <c r="X92" i="6"/>
  <c r="AD532" i="6" s="1"/>
  <c r="X93" i="6"/>
  <c r="AE532" i="6" s="1"/>
  <c r="X97" i="6"/>
  <c r="AI532" i="6" s="1"/>
  <c r="X98" i="6"/>
  <c r="AJ532" i="6" s="1"/>
  <c r="X99" i="6"/>
  <c r="AK532" i="6" s="1"/>
  <c r="X101" i="6"/>
  <c r="AM532" i="6" s="1"/>
  <c r="X102" i="6"/>
  <c r="AN532" i="6" s="1"/>
  <c r="X104" i="6"/>
  <c r="AD536" i="6" s="1"/>
  <c r="X105" i="6"/>
  <c r="AE536" i="6" s="1"/>
  <c r="X107" i="6"/>
  <c r="AG536" i="6" s="1"/>
  <c r="X108" i="6"/>
  <c r="AH536" i="6" s="1"/>
  <c r="X110" i="6"/>
  <c r="AJ536" i="6" s="1"/>
  <c r="X111" i="6"/>
  <c r="AK536" i="6" s="1"/>
  <c r="X120" i="6"/>
  <c r="X121" i="6"/>
  <c r="X123" i="6"/>
  <c r="X124" i="6"/>
  <c r="X126" i="6"/>
  <c r="X127" i="6"/>
  <c r="X129" i="6"/>
  <c r="X130" i="6"/>
  <c r="X132" i="6"/>
  <c r="X133" i="6"/>
  <c r="X135" i="6"/>
  <c r="X136" i="6"/>
  <c r="X138" i="6"/>
  <c r="X139" i="6"/>
  <c r="X141" i="6"/>
  <c r="X142" i="6"/>
  <c r="X144" i="6"/>
  <c r="X179" i="6"/>
  <c r="X148" i="6"/>
  <c r="X149" i="6"/>
  <c r="X96" i="6" s="1"/>
  <c r="AH532" i="6" s="1"/>
  <c r="X270" i="6"/>
  <c r="V178" i="6"/>
  <c r="V38" i="6"/>
  <c r="AJ464" i="6" s="1"/>
  <c r="R36" i="6"/>
  <c r="AH344" i="6" s="1"/>
  <c r="R267" i="6"/>
  <c r="X47" i="6"/>
  <c r="AG525" i="6" s="1"/>
  <c r="D10" i="8"/>
  <c r="L10" i="8"/>
  <c r="K11" i="8"/>
  <c r="H14" i="8"/>
  <c r="L18" i="8"/>
  <c r="H22" i="8"/>
  <c r="D18" i="8"/>
  <c r="K19" i="8"/>
  <c r="J12" i="8"/>
  <c r="J20" i="8"/>
  <c r="I13" i="8"/>
  <c r="I21" i="8"/>
  <c r="G15" i="8"/>
  <c r="G23" i="8"/>
  <c r="E17" i="8"/>
  <c r="E25" i="8"/>
  <c r="E10" i="8"/>
  <c r="D11" i="8"/>
  <c r="L11" i="8"/>
  <c r="K12" i="8"/>
  <c r="J13" i="8"/>
  <c r="I14" i="8"/>
  <c r="H15" i="8"/>
  <c r="G16" i="8"/>
  <c r="F17" i="8"/>
  <c r="E18" i="8"/>
  <c r="D19" i="8"/>
  <c r="L19" i="8"/>
  <c r="K20" i="8"/>
  <c r="J21" i="8"/>
  <c r="I22" i="8"/>
  <c r="H23" i="8"/>
  <c r="G24" i="8"/>
  <c r="F25" i="8"/>
  <c r="F24" i="8"/>
  <c r="F10" i="8"/>
  <c r="E11" i="8"/>
  <c r="D12" i="8"/>
  <c r="L12" i="8"/>
  <c r="K13" i="8"/>
  <c r="J14" i="8"/>
  <c r="I15" i="8"/>
  <c r="H16" i="8"/>
  <c r="G17" i="8"/>
  <c r="F18" i="8"/>
  <c r="E19" i="8"/>
  <c r="D20" i="8"/>
  <c r="L20" i="8"/>
  <c r="K21" i="8"/>
  <c r="J22" i="8"/>
  <c r="I23" i="8"/>
  <c r="H24" i="8"/>
  <c r="G25" i="8"/>
  <c r="F16" i="8"/>
  <c r="G10" i="8"/>
  <c r="F11" i="8"/>
  <c r="E12" i="8"/>
  <c r="D13" i="8"/>
  <c r="L13" i="8"/>
  <c r="K14" i="8"/>
  <c r="J15" i="8"/>
  <c r="I16" i="8"/>
  <c r="H17" i="8"/>
  <c r="G18" i="8"/>
  <c r="F19" i="8"/>
  <c r="E20" i="8"/>
  <c r="D21" i="8"/>
  <c r="L21" i="8"/>
  <c r="K22" i="8"/>
  <c r="J23" i="8"/>
  <c r="I24" i="8"/>
  <c r="H25" i="8"/>
  <c r="H10" i="8"/>
  <c r="G11" i="8"/>
  <c r="F12" i="8"/>
  <c r="E13" i="8"/>
  <c r="D14" i="8"/>
  <c r="L14" i="8"/>
  <c r="K15" i="8"/>
  <c r="J16" i="8"/>
  <c r="I17" i="8"/>
  <c r="H18" i="8"/>
  <c r="G19" i="8"/>
  <c r="F20" i="8"/>
  <c r="E21" i="8"/>
  <c r="D22" i="8"/>
  <c r="L22" i="8"/>
  <c r="K23" i="8"/>
  <c r="J24" i="8"/>
  <c r="I25" i="8"/>
  <c r="I10" i="8"/>
  <c r="H11" i="8"/>
  <c r="G12" i="8"/>
  <c r="F13" i="8"/>
  <c r="E14" i="8"/>
  <c r="D15" i="8"/>
  <c r="L15" i="8"/>
  <c r="K16" i="8"/>
  <c r="J17" i="8"/>
  <c r="I18" i="8"/>
  <c r="H19" i="8"/>
  <c r="G20" i="8"/>
  <c r="F21" i="8"/>
  <c r="E22" i="8"/>
  <c r="D23" i="8"/>
  <c r="L23" i="8"/>
  <c r="K24" i="8"/>
  <c r="J25" i="8"/>
  <c r="J10" i="8"/>
  <c r="I11" i="8"/>
  <c r="H12" i="8"/>
  <c r="G13" i="8"/>
  <c r="F14" i="8"/>
  <c r="E15" i="8"/>
  <c r="D16" i="8"/>
  <c r="L16" i="8"/>
  <c r="K17" i="8"/>
  <c r="J18" i="8"/>
  <c r="I19" i="8"/>
  <c r="H20" i="8"/>
  <c r="G21" i="8"/>
  <c r="F22" i="8"/>
  <c r="E23" i="8"/>
  <c r="D24" i="8"/>
  <c r="L24" i="8"/>
  <c r="K25" i="8"/>
  <c r="L9" i="8"/>
  <c r="D17" i="8"/>
  <c r="D25" i="8"/>
  <c r="K9" i="8"/>
  <c r="J9" i="8"/>
  <c r="I9" i="8"/>
  <c r="H9" i="8"/>
  <c r="G9" i="8"/>
  <c r="F9" i="8"/>
  <c r="D9" i="8"/>
  <c r="Y36" i="6"/>
  <c r="AH554" i="6" s="1"/>
  <c r="Y50" i="6"/>
  <c r="AJ555" i="6" s="1"/>
  <c r="Y60" i="6"/>
  <c r="AH556" i="6" s="1"/>
  <c r="Y63" i="6"/>
  <c r="AK556" i="6" s="1"/>
  <c r="Y84" i="6"/>
  <c r="AH558" i="6" s="1"/>
  <c r="Y92" i="6"/>
  <c r="AD562" i="6" s="1"/>
  <c r="Y105" i="6"/>
  <c r="AE566" i="6" s="1"/>
  <c r="Y33" i="6"/>
  <c r="AE554" i="6" s="1"/>
  <c r="Y42" i="6"/>
  <c r="AN554" i="6" s="1"/>
  <c r="Y54" i="6"/>
  <c r="AN555" i="6" s="1"/>
  <c r="Y56" i="6"/>
  <c r="AD556" i="6" s="1"/>
  <c r="Y59" i="6"/>
  <c r="AG556" i="6" s="1"/>
  <c r="Y65" i="6"/>
  <c r="AM556" i="6" s="1"/>
  <c r="Y93" i="6"/>
  <c r="AE562" i="6" s="1"/>
  <c r="Y48" i="6"/>
  <c r="AH555" i="6" s="1"/>
  <c r="Y57" i="6"/>
  <c r="AE556" i="6" s="1"/>
  <c r="Y66" i="6"/>
  <c r="AN556" i="6" s="1"/>
  <c r="Y97" i="6"/>
  <c r="AI562" i="6" s="1"/>
  <c r="Y107" i="6"/>
  <c r="AG566" i="6" s="1"/>
  <c r="Y124" i="6"/>
  <c r="Y136" i="6"/>
  <c r="Y35" i="6"/>
  <c r="AG554" i="6" s="1"/>
  <c r="Y98" i="6"/>
  <c r="AJ562" i="6" s="1"/>
  <c r="Y108" i="6"/>
  <c r="AH566" i="6" s="1"/>
  <c r="Y126" i="6"/>
  <c r="Y32" i="6"/>
  <c r="AD554" i="6" s="1"/>
  <c r="Y39" i="6"/>
  <c r="AK554" i="6" s="1"/>
  <c r="Y41" i="6"/>
  <c r="AM554" i="6" s="1"/>
  <c r="Y45" i="6"/>
  <c r="AE555" i="6" s="1"/>
  <c r="Y53" i="6"/>
  <c r="AM555" i="6" s="1"/>
  <c r="Y80" i="6"/>
  <c r="AD558" i="6" s="1"/>
  <c r="Y86" i="6"/>
  <c r="AJ558" i="6" s="1"/>
  <c r="Y99" i="6"/>
  <c r="AK562" i="6" s="1"/>
  <c r="Y110" i="6"/>
  <c r="AJ566" i="6" s="1"/>
  <c r="Y127" i="6"/>
  <c r="Y47" i="6"/>
  <c r="AG555" i="6" s="1"/>
  <c r="Y81" i="6"/>
  <c r="AE558" i="6" s="1"/>
  <c r="Y87" i="6"/>
  <c r="AK558" i="6" s="1"/>
  <c r="Y101" i="6"/>
  <c r="AM562" i="6" s="1"/>
  <c r="Y111" i="6"/>
  <c r="AK566" i="6" s="1"/>
  <c r="Y89" i="6"/>
  <c r="AM558" i="6" s="1"/>
  <c r="Y102" i="6"/>
  <c r="AN562" i="6" s="1"/>
  <c r="Y120" i="6"/>
  <c r="Y130" i="6"/>
  <c r="Y62" i="6"/>
  <c r="AJ556" i="6" s="1"/>
  <c r="Y121" i="6"/>
  <c r="Y152" i="6"/>
  <c r="Y176" i="6"/>
  <c r="Y139" i="6"/>
  <c r="Y141" i="6"/>
  <c r="Y153" i="6"/>
  <c r="Y167" i="6"/>
  <c r="Y177" i="6"/>
  <c r="Y142" i="6"/>
  <c r="Y144" i="6"/>
  <c r="Y146" i="6"/>
  <c r="Y161" i="6"/>
  <c r="Y168" i="6"/>
  <c r="Y186" i="6"/>
  <c r="Y207" i="6"/>
  <c r="Y213" i="6"/>
  <c r="Y44" i="6"/>
  <c r="AD555" i="6" s="1"/>
  <c r="Y145" i="6"/>
  <c r="Y155" i="6"/>
  <c r="Y162" i="6"/>
  <c r="Y179" i="6"/>
  <c r="Y200" i="6"/>
  <c r="Y90" i="6"/>
  <c r="Y129" i="6"/>
  <c r="Y133" i="6"/>
  <c r="Y69" i="6" s="1"/>
  <c r="AE557" i="6" s="1"/>
  <c r="Y138" i="6"/>
  <c r="Y156" i="6"/>
  <c r="Y170" i="6"/>
  <c r="Y38" i="6"/>
  <c r="AJ554" i="6" s="1"/>
  <c r="Y51" i="6"/>
  <c r="Y104" i="6"/>
  <c r="AD566" i="6" s="1"/>
  <c r="Y135" i="6"/>
  <c r="Y148" i="6"/>
  <c r="Y171" i="6"/>
  <c r="Y209" i="6"/>
  <c r="Y149" i="6"/>
  <c r="Y158" i="6"/>
  <c r="Y164" i="6"/>
  <c r="Y173" i="6"/>
  <c r="Y182" i="6"/>
  <c r="Y210" i="6"/>
  <c r="Q51" i="6"/>
  <c r="AK315" i="6" s="1"/>
  <c r="Q62" i="6"/>
  <c r="AJ316" i="6" s="1"/>
  <c r="Q63" i="6"/>
  <c r="AK316" i="6" s="1"/>
  <c r="Q84" i="6"/>
  <c r="AH318" i="6" s="1"/>
  <c r="Q92" i="6"/>
  <c r="AD322" i="6" s="1"/>
  <c r="Q105" i="6"/>
  <c r="AE326" i="6" s="1"/>
  <c r="Q38" i="6"/>
  <c r="AJ314" i="6" s="1"/>
  <c r="Q44" i="6"/>
  <c r="AD315" i="6" s="1"/>
  <c r="Q60" i="6"/>
  <c r="AH316" i="6" s="1"/>
  <c r="Q65" i="6"/>
  <c r="AM316" i="6" s="1"/>
  <c r="Q93" i="6"/>
  <c r="AE322" i="6" s="1"/>
  <c r="Q36" i="6"/>
  <c r="AH314" i="6" s="1"/>
  <c r="Q50" i="6"/>
  <c r="AJ315" i="6" s="1"/>
  <c r="Q56" i="6"/>
  <c r="AD316" i="6" s="1"/>
  <c r="Q57" i="6"/>
  <c r="AE316" i="6" s="1"/>
  <c r="Q59" i="6"/>
  <c r="AG316" i="6" s="1"/>
  <c r="Q66" i="6"/>
  <c r="AN316" i="6" s="1"/>
  <c r="Q97" i="6"/>
  <c r="AI322" i="6" s="1"/>
  <c r="Q107" i="6"/>
  <c r="AG326" i="6" s="1"/>
  <c r="Q124" i="6"/>
  <c r="Q136" i="6"/>
  <c r="Q33" i="6"/>
  <c r="AE314" i="6" s="1"/>
  <c r="Q42" i="6"/>
  <c r="AN314" i="6" s="1"/>
  <c r="Q54" i="6"/>
  <c r="AN315" i="6" s="1"/>
  <c r="Q98" i="6"/>
  <c r="AJ322" i="6" s="1"/>
  <c r="Q108" i="6"/>
  <c r="AH326" i="6" s="1"/>
  <c r="Q126" i="6"/>
  <c r="Q48" i="6"/>
  <c r="AH315" i="6" s="1"/>
  <c r="Q80" i="6"/>
  <c r="AD318" i="6" s="1"/>
  <c r="Q86" i="6"/>
  <c r="AJ318" i="6" s="1"/>
  <c r="Q99" i="6"/>
  <c r="AK322" i="6" s="1"/>
  <c r="Q110" i="6"/>
  <c r="AJ326" i="6" s="1"/>
  <c r="Q127" i="6"/>
  <c r="Q35" i="6"/>
  <c r="AG314" i="6" s="1"/>
  <c r="Q81" i="6"/>
  <c r="AE318" i="6" s="1"/>
  <c r="Q87" i="6"/>
  <c r="AK318" i="6" s="1"/>
  <c r="Q101" i="6"/>
  <c r="AM322" i="6" s="1"/>
  <c r="Q111" i="6"/>
  <c r="AK326" i="6" s="1"/>
  <c r="Q32" i="6"/>
  <c r="AD314" i="6" s="1"/>
  <c r="Q39" i="6"/>
  <c r="AK314" i="6" s="1"/>
  <c r="Q41" i="6"/>
  <c r="AM314" i="6" s="1"/>
  <c r="Q45" i="6"/>
  <c r="AE315" i="6" s="1"/>
  <c r="Q47" i="6"/>
  <c r="AG315" i="6" s="1"/>
  <c r="Q53" i="6"/>
  <c r="AM315" i="6" s="1"/>
  <c r="Q89" i="6"/>
  <c r="AM318" i="6" s="1"/>
  <c r="Q102" i="6"/>
  <c r="AN322" i="6" s="1"/>
  <c r="Q120" i="6"/>
  <c r="Q130" i="6"/>
  <c r="Q139" i="6"/>
  <c r="Q104" i="6"/>
  <c r="AD326" i="6" s="1"/>
  <c r="Q123" i="6"/>
  <c r="Q152" i="6"/>
  <c r="Q176" i="6"/>
  <c r="Q121" i="6"/>
  <c r="Q153" i="6"/>
  <c r="Q167" i="6"/>
  <c r="Q177" i="6"/>
  <c r="Q83" i="6"/>
  <c r="AG318" i="6" s="1"/>
  <c r="Q141" i="6"/>
  <c r="Q142" i="6"/>
  <c r="Q161" i="6"/>
  <c r="Q168" i="6"/>
  <c r="Q186" i="6"/>
  <c r="Q207" i="6"/>
  <c r="Q213" i="6"/>
  <c r="Q144" i="6"/>
  <c r="Q145" i="6"/>
  <c r="Q146" i="6"/>
  <c r="Q155" i="6"/>
  <c r="Q162" i="6"/>
  <c r="Q179" i="6"/>
  <c r="Q200" i="6"/>
  <c r="Q202" i="6" s="1"/>
  <c r="Q138" i="6"/>
  <c r="Q140" i="6" s="1"/>
  <c r="Q156" i="6"/>
  <c r="Q170" i="6"/>
  <c r="Q129" i="6"/>
  <c r="Q135" i="6"/>
  <c r="Q137" i="6" s="1"/>
  <c r="Q148" i="6"/>
  <c r="Q171" i="6"/>
  <c r="Q209" i="6"/>
  <c r="Q133" i="6"/>
  <c r="Q149" i="6"/>
  <c r="Q158" i="6"/>
  <c r="Q164" i="6"/>
  <c r="Q173" i="6"/>
  <c r="Q182" i="6"/>
  <c r="Q210" i="6"/>
  <c r="S32" i="6"/>
  <c r="AD374" i="6" s="1"/>
  <c r="S39" i="6"/>
  <c r="AK374" i="6" s="1"/>
  <c r="S41" i="6"/>
  <c r="AM374" i="6" s="1"/>
  <c r="S45" i="6"/>
  <c r="AE375" i="6" s="1"/>
  <c r="S47" i="6"/>
  <c r="AG375" i="6" s="1"/>
  <c r="S53" i="6"/>
  <c r="AM375" i="6" s="1"/>
  <c r="S89" i="6"/>
  <c r="AM378" i="6" s="1"/>
  <c r="S102" i="6"/>
  <c r="AN382" i="6" s="1"/>
  <c r="S120" i="6"/>
  <c r="S130" i="6"/>
  <c r="S83" i="6"/>
  <c r="AG378" i="6" s="1"/>
  <c r="S90" i="6"/>
  <c r="AN378" i="6" s="1"/>
  <c r="S104" i="6"/>
  <c r="AD386" i="6" s="1"/>
  <c r="S51" i="6"/>
  <c r="AK375" i="6" s="1"/>
  <c r="S62" i="6"/>
  <c r="AJ376" i="6" s="1"/>
  <c r="S63" i="6"/>
  <c r="AK376" i="6" s="1"/>
  <c r="S84" i="6"/>
  <c r="AH378" i="6" s="1"/>
  <c r="S92" i="6"/>
  <c r="AD382" i="6" s="1"/>
  <c r="S105" i="6"/>
  <c r="AE386" i="6" s="1"/>
  <c r="S133" i="6"/>
  <c r="S141" i="6"/>
  <c r="S38" i="6"/>
  <c r="AJ374" i="6" s="1"/>
  <c r="S44" i="6"/>
  <c r="AD375" i="6" s="1"/>
  <c r="S60" i="6"/>
  <c r="AH376" i="6" s="1"/>
  <c r="S65" i="6"/>
  <c r="AM376" i="6" s="1"/>
  <c r="S93" i="6"/>
  <c r="AE382" i="6" s="1"/>
  <c r="S123" i="6"/>
  <c r="S36" i="6"/>
  <c r="AH374" i="6" s="1"/>
  <c r="S50" i="6"/>
  <c r="AJ375" i="6" s="1"/>
  <c r="S56" i="6"/>
  <c r="AD376" i="6" s="1"/>
  <c r="S57" i="6"/>
  <c r="AE376" i="6" s="1"/>
  <c r="S59" i="6"/>
  <c r="AG376" i="6" s="1"/>
  <c r="S66" i="6"/>
  <c r="AN376" i="6" s="1"/>
  <c r="S97" i="6"/>
  <c r="AI382" i="6" s="1"/>
  <c r="S107" i="6"/>
  <c r="AG386" i="6" s="1"/>
  <c r="S124" i="6"/>
  <c r="S33" i="6"/>
  <c r="AE374" i="6" s="1"/>
  <c r="S42" i="6"/>
  <c r="AN374" i="6" s="1"/>
  <c r="S54" i="6"/>
  <c r="AN375" i="6" s="1"/>
  <c r="S98" i="6"/>
  <c r="AJ382" i="6" s="1"/>
  <c r="S108" i="6"/>
  <c r="AH386" i="6" s="1"/>
  <c r="S48" i="6"/>
  <c r="AH375" i="6" s="1"/>
  <c r="S80" i="6"/>
  <c r="AD378" i="6" s="1"/>
  <c r="S86" i="6"/>
  <c r="AJ378" i="6" s="1"/>
  <c r="S99" i="6"/>
  <c r="AK382" i="6" s="1"/>
  <c r="S110" i="6"/>
  <c r="AJ386" i="6" s="1"/>
  <c r="S127" i="6"/>
  <c r="S126" i="6"/>
  <c r="S149" i="6"/>
  <c r="S158" i="6"/>
  <c r="S164" i="6"/>
  <c r="S173" i="6"/>
  <c r="S182" i="6"/>
  <c r="S184" i="6" s="1"/>
  <c r="S81" i="6"/>
  <c r="AE378" i="6" s="1"/>
  <c r="S132" i="6"/>
  <c r="S151" i="6"/>
  <c r="S159" i="6"/>
  <c r="S165" i="6"/>
  <c r="S174" i="6"/>
  <c r="S152" i="6"/>
  <c r="S176" i="6"/>
  <c r="S204" i="6"/>
  <c r="S218" i="6"/>
  <c r="S121" i="6"/>
  <c r="S153" i="6"/>
  <c r="S167" i="6"/>
  <c r="S177" i="6"/>
  <c r="S185" i="6"/>
  <c r="S206" i="6"/>
  <c r="S212" i="6"/>
  <c r="S219" i="6"/>
  <c r="S224" i="6"/>
  <c r="S139" i="6"/>
  <c r="S142" i="6"/>
  <c r="S161" i="6"/>
  <c r="S168" i="6"/>
  <c r="S35" i="6"/>
  <c r="AG374" i="6" s="1"/>
  <c r="S136" i="6"/>
  <c r="S144" i="6"/>
  <c r="S145" i="6"/>
  <c r="S146" i="6"/>
  <c r="S96" i="6" s="1"/>
  <c r="AH382" i="6" s="1"/>
  <c r="S155" i="6"/>
  <c r="S162" i="6"/>
  <c r="S179" i="6"/>
  <c r="S200" i="6"/>
  <c r="S87" i="6"/>
  <c r="AK378" i="6" s="1"/>
  <c r="S111" i="6"/>
  <c r="AK386" i="6" s="1"/>
  <c r="S138" i="6"/>
  <c r="S156" i="6"/>
  <c r="S170" i="6"/>
  <c r="S180" i="6"/>
  <c r="S201" i="6"/>
  <c r="U48" i="6"/>
  <c r="AH435" i="6" s="1"/>
  <c r="U80" i="6"/>
  <c r="AD438" i="6" s="1"/>
  <c r="U86" i="6"/>
  <c r="AJ438" i="6" s="1"/>
  <c r="U99" i="6"/>
  <c r="AK442" i="6" s="1"/>
  <c r="U110" i="6"/>
  <c r="AJ446" i="6" s="1"/>
  <c r="U127" i="6"/>
  <c r="U35" i="6"/>
  <c r="AG434" i="6" s="1"/>
  <c r="U81" i="6"/>
  <c r="AE438" i="6" s="1"/>
  <c r="U87" i="6"/>
  <c r="AK438" i="6" s="1"/>
  <c r="U101" i="6"/>
  <c r="AM442" i="6" s="1"/>
  <c r="U111" i="6"/>
  <c r="AK446" i="6" s="1"/>
  <c r="U32" i="6"/>
  <c r="AD434" i="6" s="1"/>
  <c r="U39" i="6"/>
  <c r="AK434" i="6" s="1"/>
  <c r="U41" i="6"/>
  <c r="AM434" i="6" s="1"/>
  <c r="U45" i="6"/>
  <c r="AE435" i="6" s="1"/>
  <c r="U47" i="6"/>
  <c r="AG435" i="6" s="1"/>
  <c r="U53" i="6"/>
  <c r="AM435" i="6" s="1"/>
  <c r="U89" i="6"/>
  <c r="AM438" i="6" s="1"/>
  <c r="U102" i="6"/>
  <c r="AN442" i="6" s="1"/>
  <c r="U120" i="6"/>
  <c r="U130" i="6"/>
  <c r="U139" i="6"/>
  <c r="U146" i="6"/>
  <c r="U83" i="6"/>
  <c r="AG438" i="6" s="1"/>
  <c r="U90" i="6"/>
  <c r="AN438" i="6" s="1"/>
  <c r="U104" i="6"/>
  <c r="AD446" i="6" s="1"/>
  <c r="U121" i="6"/>
  <c r="U51" i="6"/>
  <c r="AK435" i="6" s="1"/>
  <c r="U62" i="6"/>
  <c r="AJ436" i="6" s="1"/>
  <c r="U63" i="6"/>
  <c r="AK436" i="6" s="1"/>
  <c r="U84" i="6"/>
  <c r="AH438" i="6" s="1"/>
  <c r="U92" i="6"/>
  <c r="AD442" i="6" s="1"/>
  <c r="U105" i="6"/>
  <c r="AE446" i="6" s="1"/>
  <c r="U38" i="6"/>
  <c r="U44" i="6"/>
  <c r="AD435" i="6" s="1"/>
  <c r="U60" i="6"/>
  <c r="AH436" i="6" s="1"/>
  <c r="U65" i="6"/>
  <c r="AM436" i="6" s="1"/>
  <c r="U93" i="6"/>
  <c r="AE442" i="6" s="1"/>
  <c r="U36" i="6"/>
  <c r="AH434" i="6" s="1"/>
  <c r="U50" i="6"/>
  <c r="AJ435" i="6" s="1"/>
  <c r="U56" i="6"/>
  <c r="AD436" i="6" s="1"/>
  <c r="U57" i="6"/>
  <c r="AE436" i="6" s="1"/>
  <c r="U59" i="6"/>
  <c r="AG436" i="6" s="1"/>
  <c r="U66" i="6"/>
  <c r="AN436" i="6" s="1"/>
  <c r="U97" i="6"/>
  <c r="AI442" i="6" s="1"/>
  <c r="U107" i="6"/>
  <c r="AG446" i="6" s="1"/>
  <c r="U124" i="6"/>
  <c r="U136" i="6"/>
  <c r="U138" i="6"/>
  <c r="U156" i="6"/>
  <c r="U170" i="6"/>
  <c r="U180" i="6"/>
  <c r="U181" i="6" s="1"/>
  <c r="U129" i="6"/>
  <c r="U131" i="6" s="1"/>
  <c r="U133" i="6"/>
  <c r="U135" i="6"/>
  <c r="U148" i="6"/>
  <c r="U171" i="6"/>
  <c r="U42" i="6"/>
  <c r="AN434" i="6" s="1"/>
  <c r="U54" i="6"/>
  <c r="AN435" i="6" s="1"/>
  <c r="U126" i="6"/>
  <c r="U149" i="6"/>
  <c r="U158" i="6"/>
  <c r="U164" i="6"/>
  <c r="U173" i="6"/>
  <c r="U182" i="6"/>
  <c r="U210" i="6"/>
  <c r="U216" i="6"/>
  <c r="U123" i="6"/>
  <c r="U132" i="6"/>
  <c r="U151" i="6"/>
  <c r="U159" i="6"/>
  <c r="U165" i="6"/>
  <c r="U174" i="6"/>
  <c r="U183" i="6"/>
  <c r="U203" i="6"/>
  <c r="U33" i="6"/>
  <c r="U152" i="6"/>
  <c r="U108" i="6"/>
  <c r="AH446" i="6" s="1"/>
  <c r="U141" i="6"/>
  <c r="U153" i="6"/>
  <c r="U167" i="6"/>
  <c r="U177" i="6"/>
  <c r="U185" i="6"/>
  <c r="U206" i="6"/>
  <c r="U98" i="6"/>
  <c r="AJ442" i="6" s="1"/>
  <c r="U142" i="6"/>
  <c r="U161" i="6"/>
  <c r="U168" i="6"/>
  <c r="U186" i="6"/>
  <c r="U207" i="6"/>
  <c r="W56" i="6"/>
  <c r="AD496" i="6" s="1"/>
  <c r="W57" i="6"/>
  <c r="AE496" i="6" s="1"/>
  <c r="W59" i="6"/>
  <c r="AG496" i="6" s="1"/>
  <c r="W66" i="6"/>
  <c r="AN496" i="6" s="1"/>
  <c r="W97" i="6"/>
  <c r="AI502" i="6" s="1"/>
  <c r="W107" i="6"/>
  <c r="AG506" i="6" s="1"/>
  <c r="W124" i="6"/>
  <c r="W98" i="6"/>
  <c r="AJ502" i="6" s="1"/>
  <c r="W108" i="6"/>
  <c r="W80" i="6"/>
  <c r="AD498" i="6" s="1"/>
  <c r="W86" i="6"/>
  <c r="AJ498" i="6" s="1"/>
  <c r="W99" i="6"/>
  <c r="AK502" i="6" s="1"/>
  <c r="W110" i="6"/>
  <c r="AJ506" i="6" s="1"/>
  <c r="W127" i="6"/>
  <c r="W144" i="6"/>
  <c r="W81" i="6"/>
  <c r="AE498" i="6" s="1"/>
  <c r="W87" i="6"/>
  <c r="W101" i="6"/>
  <c r="AM502" i="6" s="1"/>
  <c r="W111" i="6"/>
  <c r="AK506" i="6" s="1"/>
  <c r="W129" i="6"/>
  <c r="W47" i="6"/>
  <c r="AG495" i="6" s="1"/>
  <c r="W89" i="6"/>
  <c r="AM498" i="6" s="1"/>
  <c r="W102" i="6"/>
  <c r="AN502" i="6" s="1"/>
  <c r="W120" i="6"/>
  <c r="W83" i="6"/>
  <c r="AG498" i="6" s="1"/>
  <c r="W90" i="6"/>
  <c r="AN498" i="6" s="1"/>
  <c r="W104" i="6"/>
  <c r="AD506" i="6" s="1"/>
  <c r="W62" i="6"/>
  <c r="AJ496" i="6" s="1"/>
  <c r="W63" i="6"/>
  <c r="AK496" i="6" s="1"/>
  <c r="W84" i="6"/>
  <c r="AH498" i="6" s="1"/>
  <c r="W92" i="6"/>
  <c r="AD502" i="6" s="1"/>
  <c r="W105" i="6"/>
  <c r="AE506" i="6" s="1"/>
  <c r="W133" i="6"/>
  <c r="W60" i="6"/>
  <c r="AH496" i="6" s="1"/>
  <c r="W136" i="6"/>
  <c r="W142" i="6"/>
  <c r="W146" i="6"/>
  <c r="W161" i="6"/>
  <c r="W168" i="6"/>
  <c r="W65" i="6"/>
  <c r="AM496" i="6" s="1"/>
  <c r="W145" i="6"/>
  <c r="W155" i="6"/>
  <c r="W162" i="6"/>
  <c r="W179" i="6"/>
  <c r="W138" i="6"/>
  <c r="W156" i="6"/>
  <c r="W170" i="6"/>
  <c r="W180" i="6"/>
  <c r="W201" i="6"/>
  <c r="W135" i="6"/>
  <c r="W148" i="6"/>
  <c r="W171" i="6"/>
  <c r="W209" i="6"/>
  <c r="W215" i="6"/>
  <c r="W222" i="6"/>
  <c r="W126" i="6"/>
  <c r="W149" i="6"/>
  <c r="W158" i="6"/>
  <c r="W164" i="6"/>
  <c r="W93" i="6"/>
  <c r="AE502" i="6" s="1"/>
  <c r="W123" i="6"/>
  <c r="W130" i="6"/>
  <c r="W132" i="6"/>
  <c r="W151" i="6"/>
  <c r="W159" i="6"/>
  <c r="W165" i="6"/>
  <c r="W174" i="6"/>
  <c r="W175" i="6" s="1"/>
  <c r="W183" i="6"/>
  <c r="W203" i="6"/>
  <c r="W121" i="6"/>
  <c r="W152" i="6"/>
  <c r="W176" i="6"/>
  <c r="W204" i="6"/>
  <c r="Y268" i="6"/>
  <c r="Y270" i="6" s="1"/>
  <c r="Q268" i="6"/>
  <c r="Q270" i="6" s="1"/>
  <c r="U265" i="6"/>
  <c r="U267" i="6" s="1"/>
  <c r="W262" i="6"/>
  <c r="Y259" i="6"/>
  <c r="Q259" i="6"/>
  <c r="U255" i="6"/>
  <c r="W252" i="6"/>
  <c r="Y249" i="6"/>
  <c r="Y251" i="6" s="1"/>
  <c r="Q249" i="6"/>
  <c r="S246" i="6"/>
  <c r="S248" i="6" s="1"/>
  <c r="U244" i="6"/>
  <c r="U192" i="6" s="1"/>
  <c r="Y241" i="6"/>
  <c r="Q241" i="6"/>
  <c r="U230" i="6"/>
  <c r="W225" i="6"/>
  <c r="Q222" i="6"/>
  <c r="Y221" i="6"/>
  <c r="Q221" i="6"/>
  <c r="Y219" i="6"/>
  <c r="Y220" i="6" s="1"/>
  <c r="U212" i="6"/>
  <c r="Q206" i="6"/>
  <c r="S203" i="6"/>
  <c r="W185" i="6"/>
  <c r="W177" i="6"/>
  <c r="Q174" i="6"/>
  <c r="Q159" i="6"/>
  <c r="U155" i="6"/>
  <c r="S148" i="6"/>
  <c r="Y132" i="6"/>
  <c r="Y83" i="6"/>
  <c r="W269" i="6"/>
  <c r="S266" i="6"/>
  <c r="W261" i="6"/>
  <c r="Y258" i="6"/>
  <c r="Q258" i="6"/>
  <c r="S256" i="6"/>
  <c r="U253" i="6"/>
  <c r="W250" i="6"/>
  <c r="Y247" i="6"/>
  <c r="Q247" i="6"/>
  <c r="U243" i="6"/>
  <c r="Y240" i="6"/>
  <c r="Q240" i="6"/>
  <c r="S231" i="6"/>
  <c r="U228" i="6"/>
  <c r="U227" i="6"/>
  <c r="W224" i="6"/>
  <c r="W226" i="6" s="1"/>
  <c r="Y222" i="6"/>
  <c r="W218" i="6"/>
  <c r="W216" i="6"/>
  <c r="U215" i="6"/>
  <c r="U213" i="6"/>
  <c r="S210" i="6"/>
  <c r="Y201" i="6"/>
  <c r="U200" i="6"/>
  <c r="Q183" i="6"/>
  <c r="W182" i="6"/>
  <c r="Q165" i="6"/>
  <c r="W153" i="6"/>
  <c r="S135" i="6"/>
  <c r="S101" i="6"/>
  <c r="AM382" i="6" s="1"/>
  <c r="W268" i="6"/>
  <c r="S265" i="6"/>
  <c r="U262" i="6"/>
  <c r="W259" i="6"/>
  <c r="S255" i="6"/>
  <c r="U252" i="6"/>
  <c r="W249" i="6"/>
  <c r="Y246" i="6"/>
  <c r="Q246" i="6"/>
  <c r="S244" i="6"/>
  <c r="W241" i="6"/>
  <c r="S230" i="6"/>
  <c r="U225" i="6"/>
  <c r="W221" i="6"/>
  <c r="W219" i="6"/>
  <c r="S207" i="6"/>
  <c r="Y206" i="6"/>
  <c r="U204" i="6"/>
  <c r="Q203" i="6"/>
  <c r="Y180" i="6"/>
  <c r="U162" i="6"/>
  <c r="Y151" i="6"/>
  <c r="U145" i="6"/>
  <c r="U269" i="6"/>
  <c r="Y266" i="6"/>
  <c r="Q266" i="6"/>
  <c r="U261" i="6"/>
  <c r="U263" i="6" s="1"/>
  <c r="W258" i="6"/>
  <c r="W260" i="6" s="1"/>
  <c r="Y256" i="6"/>
  <c r="Q256" i="6"/>
  <c r="R257" i="6"/>
  <c r="S253" i="6"/>
  <c r="U250" i="6"/>
  <c r="W247" i="6"/>
  <c r="S243" i="6"/>
  <c r="W240" i="6"/>
  <c r="Y231" i="6"/>
  <c r="Q231" i="6"/>
  <c r="S228" i="6"/>
  <c r="S227" i="6"/>
  <c r="U224" i="6"/>
  <c r="U218" i="6"/>
  <c r="S215" i="6"/>
  <c r="S213" i="6"/>
  <c r="Q212" i="6"/>
  <c r="U209" i="6"/>
  <c r="X208" i="6"/>
  <c r="W186" i="6"/>
  <c r="Y183" i="6"/>
  <c r="Y184" i="6" s="1"/>
  <c r="U176" i="6"/>
  <c r="Y174" i="6"/>
  <c r="S171" i="6"/>
  <c r="W167" i="6"/>
  <c r="Y159" i="6"/>
  <c r="Q90" i="6"/>
  <c r="U268" i="6"/>
  <c r="Y265" i="6"/>
  <c r="Q265" i="6"/>
  <c r="S262" i="6"/>
  <c r="U259" i="6"/>
  <c r="Y255" i="6"/>
  <c r="Q255" i="6"/>
  <c r="S252" i="6"/>
  <c r="U249" i="6"/>
  <c r="W246" i="6"/>
  <c r="Y244" i="6"/>
  <c r="Q244" i="6"/>
  <c r="U241" i="6"/>
  <c r="Y230" i="6"/>
  <c r="Q230" i="6"/>
  <c r="S225" i="6"/>
  <c r="U222" i="6"/>
  <c r="U221" i="6"/>
  <c r="U219" i="6"/>
  <c r="S216" i="6"/>
  <c r="Y212" i="6"/>
  <c r="W206" i="6"/>
  <c r="W208" i="6" s="1"/>
  <c r="Y203" i="6"/>
  <c r="U201" i="6"/>
  <c r="Q185" i="6"/>
  <c r="Y165" i="6"/>
  <c r="U144" i="6"/>
  <c r="W141" i="6"/>
  <c r="Y123" i="6"/>
  <c r="Y71" i="6" s="1"/>
  <c r="AG557" i="6" s="1"/>
  <c r="S269" i="6"/>
  <c r="W266" i="6"/>
  <c r="S261" i="6"/>
  <c r="T260" i="6"/>
  <c r="U258" i="6"/>
  <c r="W256" i="6"/>
  <c r="Y253" i="6"/>
  <c r="Q253" i="6"/>
  <c r="R254" i="6"/>
  <c r="S250" i="6"/>
  <c r="U247" i="6"/>
  <c r="Y243" i="6"/>
  <c r="Q243" i="6"/>
  <c r="U240" i="6"/>
  <c r="W231" i="6"/>
  <c r="Y228" i="6"/>
  <c r="Q228" i="6"/>
  <c r="Y227" i="6"/>
  <c r="Q227" i="6"/>
  <c r="Q215" i="6"/>
  <c r="S209" i="6"/>
  <c r="Q204" i="6"/>
  <c r="W139" i="6"/>
  <c r="Q132" i="6"/>
  <c r="S268" i="6"/>
  <c r="W265" i="6"/>
  <c r="Y262" i="6"/>
  <c r="Y263" i="6" s="1"/>
  <c r="Q262" i="6"/>
  <c r="Q198" i="6" s="1"/>
  <c r="S259" i="6"/>
  <c r="S260" i="6" s="1"/>
  <c r="W255" i="6"/>
  <c r="W191" i="6" s="1"/>
  <c r="Y252" i="6"/>
  <c r="Q252" i="6"/>
  <c r="S249" i="6"/>
  <c r="U246" i="6"/>
  <c r="W244" i="6"/>
  <c r="S241" i="6"/>
  <c r="W230" i="6"/>
  <c r="Y225" i="6"/>
  <c r="Y226" i="6" s="1"/>
  <c r="Q225" i="6"/>
  <c r="Q224" i="6"/>
  <c r="S222" i="6"/>
  <c r="S221" i="6"/>
  <c r="Q218" i="6"/>
  <c r="Q220" i="6" s="1"/>
  <c r="Q216" i="6"/>
  <c r="Y215" i="6"/>
  <c r="Y217" i="6" s="1"/>
  <c r="W212" i="6"/>
  <c r="W214" i="6" s="1"/>
  <c r="W210" i="6"/>
  <c r="S186" i="6"/>
  <c r="Y185" i="6"/>
  <c r="S129" i="6"/>
  <c r="V208" i="6"/>
  <c r="X160" i="6"/>
  <c r="T157" i="6"/>
  <c r="V154" i="6"/>
  <c r="R150" i="6"/>
  <c r="R226" i="6"/>
  <c r="X223" i="6"/>
  <c r="V184" i="6"/>
  <c r="V175" i="6"/>
  <c r="R178" i="6"/>
  <c r="R166" i="6"/>
  <c r="V137" i="6"/>
  <c r="R131" i="6"/>
  <c r="V94" i="6"/>
  <c r="AF472" i="6" s="1"/>
  <c r="V46" i="6"/>
  <c r="AF465" i="6" s="1"/>
  <c r="R37" i="6"/>
  <c r="AI344" i="6" s="1"/>
  <c r="X112" i="6"/>
  <c r="AL536" i="6" s="1"/>
  <c r="V85" i="6"/>
  <c r="AI468" i="6" s="1"/>
  <c r="T40" i="6"/>
  <c r="AL404" i="6" s="1"/>
  <c r="W32" i="6"/>
  <c r="AD494" i="6" s="1"/>
  <c r="T64" i="6"/>
  <c r="AL406" i="6" s="1"/>
  <c r="R58" i="6"/>
  <c r="AF346" i="6" s="1"/>
  <c r="T52" i="6"/>
  <c r="AL405" i="6" s="1"/>
  <c r="R143" i="6"/>
  <c r="X100" i="6"/>
  <c r="AL532" i="6" s="1"/>
  <c r="V128" i="6"/>
  <c r="Y154" i="6"/>
  <c r="R260" i="6"/>
  <c r="X251" i="6"/>
  <c r="T208" i="6"/>
  <c r="X229" i="6"/>
  <c r="T270" i="6"/>
  <c r="T263" i="6"/>
  <c r="R169" i="6"/>
  <c r="X187" i="6"/>
  <c r="V140" i="6"/>
  <c r="R109" i="6"/>
  <c r="AI356" i="6" s="1"/>
  <c r="Y94" i="6"/>
  <c r="AF562" i="6" s="1"/>
  <c r="X88" i="6"/>
  <c r="AL528" i="6" s="1"/>
  <c r="T46" i="6"/>
  <c r="AF405" i="6" s="1"/>
  <c r="R40" i="6"/>
  <c r="AL344" i="6" s="1"/>
  <c r="R214" i="6"/>
  <c r="V211" i="6"/>
  <c r="T202" i="6"/>
  <c r="X154" i="6"/>
  <c r="Y137" i="6"/>
  <c r="X103" i="6"/>
  <c r="AO532" i="6" s="1"/>
  <c r="T91" i="6"/>
  <c r="AO408" i="6" s="1"/>
  <c r="R64" i="6"/>
  <c r="AL346" i="6" s="1"/>
  <c r="T61" i="6"/>
  <c r="AI406" i="6" s="1"/>
  <c r="X56" i="6"/>
  <c r="W51" i="6"/>
  <c r="AK495" i="6" s="1"/>
  <c r="X50" i="6"/>
  <c r="X39" i="6"/>
  <c r="AK524" i="6" s="1"/>
  <c r="W229" i="6"/>
  <c r="T217" i="6"/>
  <c r="T172" i="6"/>
  <c r="T163" i="6"/>
  <c r="W50" i="6"/>
  <c r="AJ495" i="6" s="1"/>
  <c r="X42" i="6"/>
  <c r="AN524" i="6" s="1"/>
  <c r="W39" i="6"/>
  <c r="AK494" i="6" s="1"/>
  <c r="X38" i="6"/>
  <c r="AJ524" i="6" s="1"/>
  <c r="X36" i="6"/>
  <c r="AH524" i="6" s="1"/>
  <c r="T211" i="6"/>
  <c r="X184" i="6"/>
  <c r="R163" i="6"/>
  <c r="R134" i="6"/>
  <c r="V131" i="6"/>
  <c r="T125" i="6"/>
  <c r="T67" i="6"/>
  <c r="AO406" i="6" s="1"/>
  <c r="X62" i="6"/>
  <c r="V58" i="6"/>
  <c r="AF466" i="6" s="1"/>
  <c r="X54" i="6"/>
  <c r="AN525" i="6" s="1"/>
  <c r="X45" i="6"/>
  <c r="AE525" i="6" s="1"/>
  <c r="W42" i="6"/>
  <c r="AN494" i="6" s="1"/>
  <c r="X41" i="6"/>
  <c r="AM524" i="6" s="1"/>
  <c r="W38" i="6"/>
  <c r="AJ494" i="6" s="1"/>
  <c r="W36" i="6"/>
  <c r="AH494" i="6" s="1"/>
  <c r="X35" i="6"/>
  <c r="AG524" i="6" s="1"/>
  <c r="W54" i="6"/>
  <c r="AN495" i="6" s="1"/>
  <c r="X53" i="6"/>
  <c r="AM525" i="6" s="1"/>
  <c r="W45" i="6"/>
  <c r="AE495" i="6" s="1"/>
  <c r="X44" i="6"/>
  <c r="AD525" i="6" s="1"/>
  <c r="W41" i="6"/>
  <c r="W35" i="6"/>
  <c r="AG494" i="6" s="1"/>
  <c r="X33" i="6"/>
  <c r="AE524" i="6" s="1"/>
  <c r="X254" i="6"/>
  <c r="X232" i="6"/>
  <c r="T205" i="6"/>
  <c r="T175" i="6"/>
  <c r="X172" i="6"/>
  <c r="T103" i="6"/>
  <c r="AO412" i="6" s="1"/>
  <c r="X91" i="6"/>
  <c r="AO528" i="6" s="1"/>
  <c r="X60" i="6"/>
  <c r="AH526" i="6" s="1"/>
  <c r="V55" i="6"/>
  <c r="AO465" i="6" s="1"/>
  <c r="W53" i="6"/>
  <c r="AM495" i="6" s="1"/>
  <c r="X48" i="6"/>
  <c r="W44" i="6"/>
  <c r="AD495" i="6" s="1"/>
  <c r="W33" i="6"/>
  <c r="AE494" i="6" s="1"/>
  <c r="X32" i="6"/>
  <c r="AD524" i="6" s="1"/>
  <c r="R103" i="6"/>
  <c r="AO352" i="6" s="1"/>
  <c r="R94" i="6"/>
  <c r="AF352" i="6" s="1"/>
  <c r="V91" i="6"/>
  <c r="AO468" i="6" s="1"/>
  <c r="Y88" i="6"/>
  <c r="AL558" i="6" s="1"/>
  <c r="X59" i="6"/>
  <c r="W48" i="6"/>
  <c r="V34" i="6"/>
  <c r="AF464" i="6" s="1"/>
  <c r="X267" i="6"/>
  <c r="T192" i="6"/>
  <c r="V267" i="6"/>
  <c r="R192" i="6"/>
  <c r="V229" i="6"/>
  <c r="T214" i="6"/>
  <c r="R194" i="6"/>
  <c r="V260" i="6"/>
  <c r="V257" i="6"/>
  <c r="R189" i="6"/>
  <c r="T226" i="6"/>
  <c r="T223" i="6"/>
  <c r="T220" i="6"/>
  <c r="R211" i="6"/>
  <c r="R208" i="6"/>
  <c r="T181" i="6"/>
  <c r="R270" i="6"/>
  <c r="T257" i="6"/>
  <c r="V198" i="6"/>
  <c r="R232" i="6"/>
  <c r="R220" i="6"/>
  <c r="X217" i="6"/>
  <c r="X205" i="6"/>
  <c r="X202" i="6"/>
  <c r="Y178" i="6"/>
  <c r="R172" i="6"/>
  <c r="R160" i="6"/>
  <c r="R157" i="6"/>
  <c r="V75" i="6"/>
  <c r="AK467" i="6" s="1"/>
  <c r="X122" i="6"/>
  <c r="R67" i="6"/>
  <c r="AO346" i="6" s="1"/>
  <c r="T55" i="6"/>
  <c r="AO405" i="6" s="1"/>
  <c r="V43" i="6"/>
  <c r="AO464" i="6" s="1"/>
  <c r="T134" i="6"/>
  <c r="T69" i="6"/>
  <c r="AE407" i="6" s="1"/>
  <c r="X67" i="6"/>
  <c r="AO526" i="6" s="1"/>
  <c r="R187" i="6"/>
  <c r="R184" i="6"/>
  <c r="V172" i="6"/>
  <c r="R78" i="6"/>
  <c r="AN347" i="6" s="1"/>
  <c r="R106" i="6"/>
  <c r="AF356" i="6" s="1"/>
  <c r="X85" i="6"/>
  <c r="AI528" i="6" s="1"/>
  <c r="V67" i="6"/>
  <c r="AO466" i="6" s="1"/>
  <c r="Y58" i="6"/>
  <c r="AF556" i="6" s="1"/>
  <c r="Y46" i="6"/>
  <c r="AF555" i="6" s="1"/>
  <c r="T160" i="6"/>
  <c r="V96" i="6"/>
  <c r="AH472" i="6" s="1"/>
  <c r="T94" i="6"/>
  <c r="AF412" i="6" s="1"/>
  <c r="R91" i="6"/>
  <c r="AO348" i="6" s="1"/>
  <c r="V52" i="6"/>
  <c r="AL465" i="6" s="1"/>
  <c r="V49" i="6"/>
  <c r="AI465" i="6" s="1"/>
  <c r="T37" i="6"/>
  <c r="AI404" i="6" s="1"/>
  <c r="T251" i="6"/>
  <c r="X195" i="6"/>
  <c r="V191" i="6"/>
  <c r="V232" i="6"/>
  <c r="V195" i="6"/>
  <c r="T191" i="6"/>
  <c r="X189" i="6"/>
  <c r="X198" i="6"/>
  <c r="X197" i="6"/>
  <c r="T195" i="6"/>
  <c r="R245" i="6"/>
  <c r="V189" i="6"/>
  <c r="X192" i="6"/>
  <c r="V197" i="6"/>
  <c r="X245" i="6"/>
  <c r="T189" i="6"/>
  <c r="X188" i="6"/>
  <c r="T198" i="6"/>
  <c r="X134" i="6"/>
  <c r="T95" i="6"/>
  <c r="AG412" i="6" s="1"/>
  <c r="T147" i="6"/>
  <c r="R191" i="6"/>
  <c r="Y157" i="6"/>
  <c r="Q181" i="6"/>
  <c r="X169" i="6"/>
  <c r="V160" i="6"/>
  <c r="R125" i="6"/>
  <c r="R77" i="6"/>
  <c r="AM347" i="6" s="1"/>
  <c r="X71" i="6"/>
  <c r="AG527" i="6" s="1"/>
  <c r="X78" i="6"/>
  <c r="AN527" i="6" s="1"/>
  <c r="V72" i="6"/>
  <c r="AH467" i="6" s="1"/>
  <c r="T106" i="6"/>
  <c r="AF416" i="6" s="1"/>
  <c r="X95" i="6"/>
  <c r="AG532" i="6" s="1"/>
  <c r="X69" i="6"/>
  <c r="AE527" i="6" s="1"/>
  <c r="T72" i="6"/>
  <c r="AH407" i="6" s="1"/>
  <c r="X68" i="6"/>
  <c r="AD527" i="6" s="1"/>
  <c r="V77" i="6"/>
  <c r="AM467" i="6" s="1"/>
  <c r="T71" i="6"/>
  <c r="AG407" i="6" s="1"/>
  <c r="Y106" i="6"/>
  <c r="AF566" i="6" s="1"/>
  <c r="V74" i="6"/>
  <c r="AJ467" i="6" s="1"/>
  <c r="F17" i="6"/>
  <c r="K17" i="6" s="1"/>
  <c r="F24" i="6"/>
  <c r="F18" i="6"/>
  <c r="F25" i="6"/>
  <c r="F23" i="6"/>
  <c r="F21" i="6"/>
  <c r="F15" i="6"/>
  <c r="M15" i="6" s="1"/>
  <c r="F13" i="6"/>
  <c r="N13" i="6" s="1"/>
  <c r="F28" i="6"/>
  <c r="F26" i="6"/>
  <c r="F22" i="6"/>
  <c r="K22" i="6" s="1"/>
  <c r="F20" i="6"/>
  <c r="F16" i="6"/>
  <c r="F27" i="6"/>
  <c r="F14" i="6"/>
  <c r="F12" i="6"/>
  <c r="O12" i="6" s="1"/>
  <c r="F10" i="6"/>
  <c r="F19" i="6"/>
  <c r="F11" i="6"/>
  <c r="F9" i="6"/>
  <c r="N9" i="6" s="1"/>
  <c r="I2" i="4"/>
  <c r="J6" i="4"/>
  <c r="J7" i="4" s="1"/>
  <c r="J8" i="4" s="1"/>
  <c r="J9" i="4" s="1"/>
  <c r="J10" i="4" s="1"/>
  <c r="J11" i="4" s="1"/>
  <c r="J12" i="4" s="1"/>
  <c r="J13" i="4" s="1"/>
  <c r="J14" i="4" s="1"/>
  <c r="J15" i="4" s="1"/>
  <c r="J16" i="4" s="1"/>
  <c r="B14" i="4" s="1"/>
  <c r="S208" i="6" l="1"/>
  <c r="V194" i="6"/>
  <c r="V251" i="6"/>
  <c r="R188" i="6"/>
  <c r="Y49" i="6"/>
  <c r="AI555" i="6" s="1"/>
  <c r="R242" i="6"/>
  <c r="H14" i="6"/>
  <c r="L14" i="6"/>
  <c r="M14" i="6"/>
  <c r="T245" i="6"/>
  <c r="P21" i="6"/>
  <c r="I21" i="6"/>
  <c r="K21" i="6"/>
  <c r="J19" i="6"/>
  <c r="L19" i="6"/>
  <c r="L24" i="6"/>
  <c r="P24" i="6"/>
  <c r="H24" i="6"/>
  <c r="H23" i="6"/>
  <c r="K23" i="6"/>
  <c r="N23" i="6"/>
  <c r="L20" i="6"/>
  <c r="O20" i="6"/>
  <c r="R68" i="6"/>
  <c r="AD347" i="6" s="1"/>
  <c r="V150" i="6"/>
  <c r="X137" i="6"/>
  <c r="X72" i="6"/>
  <c r="AH527" i="6" s="1"/>
  <c r="V147" i="6"/>
  <c r="V143" i="6"/>
  <c r="V78" i="6"/>
  <c r="AN467" i="6" s="1"/>
  <c r="T166" i="6"/>
  <c r="R72" i="6"/>
  <c r="AH347" i="6" s="1"/>
  <c r="R229" i="6"/>
  <c r="X214" i="6"/>
  <c r="V226" i="6"/>
  <c r="V187" i="6"/>
  <c r="T229" i="6"/>
  <c r="T232" i="6"/>
  <c r="T154" i="6"/>
  <c r="X191" i="6"/>
  <c r="R197" i="6"/>
  <c r="X248" i="6"/>
  <c r="X263" i="6"/>
  <c r="X199" i="6" s="1"/>
  <c r="V214" i="6"/>
  <c r="U248" i="6"/>
  <c r="S251" i="6"/>
  <c r="V112" i="6"/>
  <c r="AL476" i="6" s="1"/>
  <c r="R248" i="6"/>
  <c r="R196" i="6" s="1"/>
  <c r="R115" i="6" s="1"/>
  <c r="AD359" i="6" s="1"/>
  <c r="T109" i="6"/>
  <c r="AI416" i="6" s="1"/>
  <c r="X125" i="6"/>
  <c r="V248" i="6"/>
  <c r="V196" i="6" s="1"/>
  <c r="V115" i="6" s="1"/>
  <c r="AD479" i="6" s="1"/>
  <c r="W254" i="6"/>
  <c r="T78" i="6"/>
  <c r="AN407" i="6" s="1"/>
  <c r="X106" i="6"/>
  <c r="AF536" i="6" s="1"/>
  <c r="T194" i="6"/>
  <c r="X82" i="6"/>
  <c r="AF528" i="6" s="1"/>
  <c r="T85" i="6"/>
  <c r="AI408" i="6" s="1"/>
  <c r="X150" i="6"/>
  <c r="R85" i="6"/>
  <c r="AI348" i="6" s="1"/>
  <c r="R263" i="6"/>
  <c r="R49" i="6"/>
  <c r="AI345" i="6" s="1"/>
  <c r="V61" i="6"/>
  <c r="AI466" i="6" s="1"/>
  <c r="V100" i="6"/>
  <c r="AL472" i="6" s="1"/>
  <c r="R34" i="6"/>
  <c r="AF344" i="6" s="1"/>
  <c r="T150" i="6"/>
  <c r="T58" i="6"/>
  <c r="AF406" i="6" s="1"/>
  <c r="X194" i="6"/>
  <c r="T43" i="6"/>
  <c r="AO404" i="6" s="1"/>
  <c r="V37" i="6"/>
  <c r="AI464" i="6" s="1"/>
  <c r="Q251" i="6"/>
  <c r="W189" i="6"/>
  <c r="T169" i="6"/>
  <c r="R251" i="6"/>
  <c r="R71" i="6"/>
  <c r="AG347" i="6" s="1"/>
  <c r="R140" i="6"/>
  <c r="X181" i="6"/>
  <c r="V205" i="6"/>
  <c r="T254" i="6"/>
  <c r="T74" i="6"/>
  <c r="AJ407" i="6" s="1"/>
  <c r="V217" i="6"/>
  <c r="V169" i="6"/>
  <c r="X75" i="6"/>
  <c r="AK527" i="6" s="1"/>
  <c r="V69" i="6"/>
  <c r="AE467" i="6" s="1"/>
  <c r="T188" i="6"/>
  <c r="S188" i="6"/>
  <c r="R198" i="6"/>
  <c r="T131" i="6"/>
  <c r="T140" i="6"/>
  <c r="Y205" i="6"/>
  <c r="T242" i="6"/>
  <c r="V95" i="6"/>
  <c r="AG472" i="6" s="1"/>
  <c r="V188" i="6"/>
  <c r="S242" i="6"/>
  <c r="U69" i="6"/>
  <c r="AE437" i="6" s="1"/>
  <c r="U187" i="6"/>
  <c r="Y77" i="6"/>
  <c r="AM557" i="6" s="1"/>
  <c r="U172" i="6"/>
  <c r="S77" i="6"/>
  <c r="AM377" i="6" s="1"/>
  <c r="Y181" i="6"/>
  <c r="X211" i="6"/>
  <c r="Q184" i="6"/>
  <c r="V163" i="6"/>
  <c r="R217" i="6"/>
  <c r="Y75" i="6"/>
  <c r="AK557" i="6" s="1"/>
  <c r="V245" i="6"/>
  <c r="V193" i="6" s="1"/>
  <c r="V263" i="6"/>
  <c r="Y61" i="6"/>
  <c r="AI556" i="6" s="1"/>
  <c r="Q169" i="6"/>
  <c r="Y109" i="6"/>
  <c r="AI566" i="6" s="1"/>
  <c r="S166" i="6"/>
  <c r="W184" i="6"/>
  <c r="X257" i="6"/>
  <c r="X193" i="6" s="1"/>
  <c r="S194" i="6"/>
  <c r="S178" i="6"/>
  <c r="Q96" i="6"/>
  <c r="AH322" i="6" s="1"/>
  <c r="S163" i="6"/>
  <c r="U147" i="6"/>
  <c r="S71" i="6"/>
  <c r="AG377" i="6" s="1"/>
  <c r="Y96" i="6"/>
  <c r="AH562" i="6" s="1"/>
  <c r="V157" i="6"/>
  <c r="Q85" i="6"/>
  <c r="AI318" i="6" s="1"/>
  <c r="S106" i="6"/>
  <c r="AF386" i="6" s="1"/>
  <c r="Y211" i="6"/>
  <c r="S43" i="6"/>
  <c r="AO374" i="6" s="1"/>
  <c r="W75" i="6"/>
  <c r="AK497" i="6" s="1"/>
  <c r="Q78" i="6"/>
  <c r="AN317" i="6" s="1"/>
  <c r="S175" i="6"/>
  <c r="V134" i="6"/>
  <c r="R128" i="6"/>
  <c r="R74" i="6"/>
  <c r="AJ347" i="6" s="1"/>
  <c r="U169" i="6"/>
  <c r="U175" i="6"/>
  <c r="U137" i="6"/>
  <c r="S154" i="6"/>
  <c r="Q147" i="6"/>
  <c r="Q77" i="6"/>
  <c r="AM317" i="6" s="1"/>
  <c r="X140" i="6"/>
  <c r="X74" i="6"/>
  <c r="AJ527" i="6" s="1"/>
  <c r="V68" i="6"/>
  <c r="AD467" i="6" s="1"/>
  <c r="R95" i="6"/>
  <c r="AG352" i="6" s="1"/>
  <c r="R137" i="6"/>
  <c r="R73" i="6" s="1"/>
  <c r="AI347" i="6" s="1"/>
  <c r="R96" i="6"/>
  <c r="AH352" i="6" s="1"/>
  <c r="T184" i="6"/>
  <c r="R205" i="6"/>
  <c r="Q191" i="6"/>
  <c r="W72" i="6"/>
  <c r="AH497" i="6" s="1"/>
  <c r="Q131" i="6"/>
  <c r="S100" i="6"/>
  <c r="AL382" i="6" s="1"/>
  <c r="Q187" i="6"/>
  <c r="R75" i="6"/>
  <c r="AK347" i="6" s="1"/>
  <c r="Q46" i="6"/>
  <c r="AF315" i="6" s="1"/>
  <c r="T112" i="6"/>
  <c r="AL416" i="6" s="1"/>
  <c r="R52" i="6"/>
  <c r="AL345" i="6" s="1"/>
  <c r="S109" i="6"/>
  <c r="AI386" i="6" s="1"/>
  <c r="Y163" i="6"/>
  <c r="T34" i="6"/>
  <c r="AF404" i="6" s="1"/>
  <c r="Q154" i="6"/>
  <c r="R100" i="6"/>
  <c r="AL352" i="6" s="1"/>
  <c r="U232" i="6"/>
  <c r="W202" i="6"/>
  <c r="S67" i="6"/>
  <c r="AO376" i="6" s="1"/>
  <c r="R43" i="6"/>
  <c r="AO344" i="6" s="1"/>
  <c r="Y134" i="6"/>
  <c r="Q208" i="6"/>
  <c r="S88" i="6"/>
  <c r="AL378" i="6" s="1"/>
  <c r="Y37" i="6"/>
  <c r="AI554" i="6" s="1"/>
  <c r="R55" i="6"/>
  <c r="AO345" i="6" s="1"/>
  <c r="V64" i="6"/>
  <c r="AL466" i="6" s="1"/>
  <c r="Q143" i="6"/>
  <c r="T100" i="6"/>
  <c r="AL412" i="6" s="1"/>
  <c r="V103" i="6"/>
  <c r="AO472" i="6" s="1"/>
  <c r="X94" i="6"/>
  <c r="AF532" i="6" s="1"/>
  <c r="W78" i="6"/>
  <c r="AN497" i="6" s="1"/>
  <c r="W131" i="6"/>
  <c r="U134" i="6"/>
  <c r="U140" i="6"/>
  <c r="U75" i="6"/>
  <c r="AK437" i="6" s="1"/>
  <c r="S169" i="6"/>
  <c r="S78" i="6"/>
  <c r="AN377" i="6" s="1"/>
  <c r="Q128" i="6"/>
  <c r="Q76" i="6" s="1"/>
  <c r="AL317" i="6" s="1"/>
  <c r="Y74" i="6"/>
  <c r="AJ557" i="6" s="1"/>
  <c r="Y95" i="6"/>
  <c r="AG562" i="6" s="1"/>
  <c r="Q109" i="6"/>
  <c r="AI326" i="6" s="1"/>
  <c r="Y150" i="6"/>
  <c r="U150" i="6"/>
  <c r="V223" i="6"/>
  <c r="X109" i="6"/>
  <c r="AI536" i="6" s="1"/>
  <c r="V40" i="6"/>
  <c r="AL464" i="6" s="1"/>
  <c r="V88" i="6"/>
  <c r="AL468" i="6" s="1"/>
  <c r="Q64" i="6"/>
  <c r="AL316" i="6" s="1"/>
  <c r="Q257" i="6"/>
  <c r="U82" i="6"/>
  <c r="AF438" i="6" s="1"/>
  <c r="Q49" i="6"/>
  <c r="AI315" i="6" s="1"/>
  <c r="U49" i="6"/>
  <c r="AI435" i="6" s="1"/>
  <c r="Q94" i="6"/>
  <c r="AF322" i="6" s="1"/>
  <c r="S187" i="6"/>
  <c r="Y223" i="6"/>
  <c r="U78" i="6"/>
  <c r="AN437" i="6" s="1"/>
  <c r="S160" i="6"/>
  <c r="S150" i="6"/>
  <c r="Y82" i="6"/>
  <c r="AF558" i="6" s="1"/>
  <c r="X157" i="6"/>
  <c r="V202" i="6"/>
  <c r="Q74" i="6"/>
  <c r="AJ317" i="6" s="1"/>
  <c r="Q75" i="6"/>
  <c r="AK317" i="6" s="1"/>
  <c r="Y147" i="6"/>
  <c r="U109" i="6"/>
  <c r="AI446" i="6" s="1"/>
  <c r="S94" i="6"/>
  <c r="AF382" i="6" s="1"/>
  <c r="W67" i="6"/>
  <c r="AO496" i="6" s="1"/>
  <c r="Q134" i="6"/>
  <c r="Q214" i="6"/>
  <c r="S172" i="6"/>
  <c r="Q61" i="6"/>
  <c r="AI316" i="6" s="1"/>
  <c r="U64" i="6"/>
  <c r="AL436" i="6" s="1"/>
  <c r="R190" i="6"/>
  <c r="U106" i="6"/>
  <c r="AF446" i="6" s="1"/>
  <c r="S82" i="6"/>
  <c r="AF378" i="6" s="1"/>
  <c r="S85" i="6"/>
  <c r="AI378" i="6" s="1"/>
  <c r="U195" i="6"/>
  <c r="U103" i="6"/>
  <c r="AO442" i="6" s="1"/>
  <c r="Y197" i="6"/>
  <c r="W194" i="6"/>
  <c r="W100" i="6"/>
  <c r="AL502" i="6" s="1"/>
  <c r="Q82" i="6"/>
  <c r="AF318" i="6" s="1"/>
  <c r="S40" i="6"/>
  <c r="AL374" i="6" s="1"/>
  <c r="U188" i="6"/>
  <c r="X163" i="6"/>
  <c r="T187" i="6"/>
  <c r="U184" i="6"/>
  <c r="Q72" i="6"/>
  <c r="AH317" i="6" s="1"/>
  <c r="X64" i="6"/>
  <c r="AL526" i="6" s="1"/>
  <c r="AJ526" i="6"/>
  <c r="S195" i="6"/>
  <c r="U197" i="6"/>
  <c r="W195" i="6"/>
  <c r="Q267" i="6"/>
  <c r="U34" i="6"/>
  <c r="AF434" i="6" s="1"/>
  <c r="AE434" i="6"/>
  <c r="S69" i="6"/>
  <c r="AE377" i="6" s="1"/>
  <c r="R88" i="6"/>
  <c r="AL348" i="6" s="1"/>
  <c r="AJ348" i="6"/>
  <c r="W109" i="6"/>
  <c r="AI506" i="6" s="1"/>
  <c r="AH506" i="6"/>
  <c r="Y91" i="6"/>
  <c r="AO558" i="6" s="1"/>
  <c r="AN558" i="6"/>
  <c r="Y85" i="6"/>
  <c r="AI558" i="6" s="1"/>
  <c r="AG558" i="6"/>
  <c r="W88" i="6"/>
  <c r="AL498" i="6" s="1"/>
  <c r="AK498" i="6"/>
  <c r="W106" i="6"/>
  <c r="AF506" i="6" s="1"/>
  <c r="Y194" i="6"/>
  <c r="U254" i="6"/>
  <c r="Q260" i="6"/>
  <c r="W128" i="6"/>
  <c r="W122" i="6"/>
  <c r="U40" i="6"/>
  <c r="AL434" i="6" s="1"/>
  <c r="AJ434" i="6"/>
  <c r="S72" i="6"/>
  <c r="AH377" i="6" s="1"/>
  <c r="S205" i="6"/>
  <c r="Q71" i="6"/>
  <c r="AG317" i="6" s="1"/>
  <c r="Q157" i="6"/>
  <c r="Y52" i="6"/>
  <c r="AL555" i="6" s="1"/>
  <c r="AK555" i="6"/>
  <c r="Y68" i="6"/>
  <c r="AD557" i="6" s="1"/>
  <c r="X49" i="6"/>
  <c r="AI525" i="6" s="1"/>
  <c r="AH525" i="6"/>
  <c r="W43" i="6"/>
  <c r="AO494" i="6" s="1"/>
  <c r="AM494" i="6"/>
  <c r="U88" i="6"/>
  <c r="AL438" i="6" s="1"/>
  <c r="R79" i="6"/>
  <c r="AO347" i="6" s="1"/>
  <c r="Q254" i="6"/>
  <c r="X52" i="6"/>
  <c r="AL525" i="6" s="1"/>
  <c r="AJ525" i="6"/>
  <c r="Q91" i="6"/>
  <c r="AO318" i="6" s="1"/>
  <c r="AN318" i="6"/>
  <c r="X242" i="6"/>
  <c r="X190" i="6" s="1"/>
  <c r="X114" i="6" s="1"/>
  <c r="AD538" i="6" s="1"/>
  <c r="W49" i="6"/>
  <c r="AI495" i="6" s="1"/>
  <c r="AH495" i="6"/>
  <c r="X61" i="6"/>
  <c r="AI526" i="6" s="1"/>
  <c r="AG526" i="6"/>
  <c r="X58" i="6"/>
  <c r="AF526" i="6" s="1"/>
  <c r="AD526" i="6"/>
  <c r="S191" i="6"/>
  <c r="U245" i="6"/>
  <c r="W263" i="6"/>
  <c r="X143" i="6"/>
  <c r="X131" i="6"/>
  <c r="V125" i="6"/>
  <c r="V73" i="6" s="1"/>
  <c r="AI467" i="6" s="1"/>
  <c r="T122" i="6"/>
  <c r="T70" i="6" s="1"/>
  <c r="AF407" i="6" s="1"/>
  <c r="R154" i="6"/>
  <c r="R122" i="6"/>
  <c r="R70" i="6" s="1"/>
  <c r="AF347" i="6" s="1"/>
  <c r="S137" i="6"/>
  <c r="S214" i="6"/>
  <c r="T68" i="6"/>
  <c r="AD407" i="6" s="1"/>
  <c r="W140" i="6"/>
  <c r="W242" i="6"/>
  <c r="Q125" i="6"/>
  <c r="Q73" i="6" s="1"/>
  <c r="AI317" i="6" s="1"/>
  <c r="R69" i="6"/>
  <c r="AE347" i="6" s="1"/>
  <c r="S211" i="6"/>
  <c r="U178" i="6"/>
  <c r="V71" i="6"/>
  <c r="AG467" i="6" s="1"/>
  <c r="V79" i="6"/>
  <c r="AO467" i="6" s="1"/>
  <c r="Q217" i="6"/>
  <c r="Y191" i="6"/>
  <c r="Q175" i="6"/>
  <c r="R181" i="6"/>
  <c r="X77" i="6"/>
  <c r="AM527" i="6" s="1"/>
  <c r="Y198" i="6"/>
  <c r="Y187" i="6"/>
  <c r="S270" i="6"/>
  <c r="Q229" i="6"/>
  <c r="S198" i="6"/>
  <c r="Q248" i="6"/>
  <c r="Y202" i="6"/>
  <c r="U257" i="6"/>
  <c r="W95" i="6"/>
  <c r="AG502" i="6" s="1"/>
  <c r="W69" i="6"/>
  <c r="AE497" i="6" s="1"/>
  <c r="U205" i="6"/>
  <c r="T199" i="6"/>
  <c r="Y245" i="6"/>
  <c r="W211" i="6"/>
  <c r="Y188" i="6"/>
  <c r="Q189" i="6"/>
  <c r="U242" i="6"/>
  <c r="U260" i="6"/>
  <c r="U196" i="6" s="1"/>
  <c r="Q192" i="6"/>
  <c r="W197" i="6"/>
  <c r="S232" i="6"/>
  <c r="W154" i="6"/>
  <c r="W134" i="6"/>
  <c r="S52" i="6"/>
  <c r="AL375" i="6" s="1"/>
  <c r="Y112" i="6"/>
  <c r="AL566" i="6" s="1"/>
  <c r="V181" i="6"/>
  <c r="S189" i="6"/>
  <c r="Q205" i="6"/>
  <c r="W143" i="6"/>
  <c r="U217" i="6"/>
  <c r="S125" i="6"/>
  <c r="V76" i="6"/>
  <c r="AL467" i="6" s="1"/>
  <c r="U270" i="6"/>
  <c r="Q68" i="6"/>
  <c r="AD317" i="6" s="1"/>
  <c r="S223" i="6"/>
  <c r="Y229" i="6"/>
  <c r="S229" i="6"/>
  <c r="U198" i="6"/>
  <c r="S267" i="6"/>
  <c r="Y248" i="6"/>
  <c r="W270" i="6"/>
  <c r="W157" i="6"/>
  <c r="W91" i="6"/>
  <c r="AO498" i="6" s="1"/>
  <c r="U128" i="6"/>
  <c r="U61" i="6"/>
  <c r="AI436" i="6" s="1"/>
  <c r="U52" i="6"/>
  <c r="AL435" i="6" s="1"/>
  <c r="U68" i="6"/>
  <c r="AD437" i="6" s="1"/>
  <c r="U100" i="6"/>
  <c r="AL442" i="6" s="1"/>
  <c r="S140" i="6"/>
  <c r="S95" i="6"/>
  <c r="AG382" i="6" s="1"/>
  <c r="S226" i="6"/>
  <c r="S74" i="6"/>
  <c r="AJ377" i="6" s="1"/>
  <c r="S103" i="6"/>
  <c r="AO382" i="6" s="1"/>
  <c r="Q172" i="6"/>
  <c r="Q100" i="6"/>
  <c r="AL322" i="6" s="1"/>
  <c r="Q43" i="6"/>
  <c r="AO314" i="6" s="1"/>
  <c r="R223" i="6"/>
  <c r="R202" i="6"/>
  <c r="S112" i="6"/>
  <c r="AL386" i="6" s="1"/>
  <c r="S68" i="6"/>
  <c r="AD377" i="6" s="1"/>
  <c r="S55" i="6"/>
  <c r="AO375" i="6" s="1"/>
  <c r="R61" i="6"/>
  <c r="AI346" i="6" s="1"/>
  <c r="V199" i="6"/>
  <c r="U214" i="6"/>
  <c r="U74" i="6"/>
  <c r="AJ437" i="6" s="1"/>
  <c r="W46" i="6"/>
  <c r="AF495" i="6" s="1"/>
  <c r="T196" i="6"/>
  <c r="Y242" i="6"/>
  <c r="Y195" i="6"/>
  <c r="U122" i="6"/>
  <c r="W188" i="6"/>
  <c r="U223" i="6"/>
  <c r="Y267" i="6"/>
  <c r="W94" i="6"/>
  <c r="AF502" i="6" s="1"/>
  <c r="U251" i="6"/>
  <c r="U199" i="6" s="1"/>
  <c r="W187" i="6"/>
  <c r="U154" i="6"/>
  <c r="U189" i="6"/>
  <c r="W267" i="6"/>
  <c r="W251" i="6"/>
  <c r="W85" i="6"/>
  <c r="AI498" i="6" s="1"/>
  <c r="S147" i="6"/>
  <c r="S131" i="6"/>
  <c r="X34" i="6"/>
  <c r="AF524" i="6" s="1"/>
  <c r="X46" i="6"/>
  <c r="AF525" i="6" s="1"/>
  <c r="Y199" i="6"/>
  <c r="U229" i="6"/>
  <c r="U208" i="6"/>
  <c r="U211" i="6"/>
  <c r="U157" i="6"/>
  <c r="U58" i="6"/>
  <c r="AF436" i="6" s="1"/>
  <c r="U194" i="6"/>
  <c r="A9" i="6"/>
  <c r="O9" i="6"/>
  <c r="P9" i="6"/>
  <c r="I9" i="6"/>
  <c r="J9" i="6"/>
  <c r="H9" i="6"/>
  <c r="L9" i="6"/>
  <c r="M9" i="6"/>
  <c r="H20" i="6"/>
  <c r="I20" i="6"/>
  <c r="J20" i="6"/>
  <c r="K20" i="6"/>
  <c r="M20" i="6"/>
  <c r="N20" i="6"/>
  <c r="M25" i="6"/>
  <c r="N25" i="6"/>
  <c r="O25" i="6"/>
  <c r="H25" i="6"/>
  <c r="P25" i="6"/>
  <c r="K25" i="6"/>
  <c r="L25" i="6"/>
  <c r="A11" i="6"/>
  <c r="I11" i="6"/>
  <c r="K11" i="6"/>
  <c r="L11" i="6"/>
  <c r="M11" i="6"/>
  <c r="N11" i="6"/>
  <c r="O11" i="6"/>
  <c r="H11" i="6"/>
  <c r="P11" i="6"/>
  <c r="L22" i="6"/>
  <c r="M22" i="6"/>
  <c r="N22" i="6"/>
  <c r="O22" i="6"/>
  <c r="H22" i="6"/>
  <c r="P22" i="6"/>
  <c r="I22" i="6"/>
  <c r="J22" i="6"/>
  <c r="K18" i="6"/>
  <c r="L18" i="6"/>
  <c r="M18" i="6"/>
  <c r="N18" i="6"/>
  <c r="O18" i="6"/>
  <c r="I18" i="6"/>
  <c r="J18" i="6"/>
  <c r="U202" i="6"/>
  <c r="S192" i="6"/>
  <c r="I19" i="6"/>
  <c r="K19" i="6"/>
  <c r="M19" i="6"/>
  <c r="N19" i="6"/>
  <c r="O19" i="6"/>
  <c r="H19" i="6"/>
  <c r="P19" i="6"/>
  <c r="O24" i="6"/>
  <c r="I24" i="6"/>
  <c r="J24" i="6"/>
  <c r="K24" i="6"/>
  <c r="M24" i="6"/>
  <c r="N24" i="6"/>
  <c r="Y260" i="6"/>
  <c r="A10" i="6"/>
  <c r="K10" i="6"/>
  <c r="L10" i="6"/>
  <c r="M10" i="6"/>
  <c r="N10" i="6"/>
  <c r="O10" i="6"/>
  <c r="H10" i="6"/>
  <c r="P10" i="6"/>
  <c r="J10" i="6"/>
  <c r="H12" i="6"/>
  <c r="P12" i="6"/>
  <c r="I12" i="6"/>
  <c r="J12" i="6"/>
  <c r="K12" i="6"/>
  <c r="L12" i="6"/>
  <c r="M12" i="6"/>
  <c r="N12" i="6"/>
  <c r="T193" i="6"/>
  <c r="Y192" i="6"/>
  <c r="W223" i="6"/>
  <c r="K14" i="6"/>
  <c r="N14" i="6"/>
  <c r="O14" i="6"/>
  <c r="P14" i="6"/>
  <c r="I14" i="6"/>
  <c r="J14" i="6"/>
  <c r="I15" i="6"/>
  <c r="J15" i="6"/>
  <c r="K15" i="6"/>
  <c r="L15" i="6"/>
  <c r="N15" i="6"/>
  <c r="O15" i="6"/>
  <c r="P15" i="6"/>
  <c r="H15" i="6"/>
  <c r="W68" i="6"/>
  <c r="AD497" i="6" s="1"/>
  <c r="W169" i="6"/>
  <c r="U226" i="6"/>
  <c r="M17" i="6"/>
  <c r="N17" i="6"/>
  <c r="O17" i="6"/>
  <c r="H17" i="6"/>
  <c r="P17" i="6"/>
  <c r="I17" i="6"/>
  <c r="J17" i="6"/>
  <c r="L17" i="6"/>
  <c r="M13" i="6"/>
  <c r="O13" i="6"/>
  <c r="H13" i="6"/>
  <c r="P13" i="6"/>
  <c r="I13" i="6"/>
  <c r="J13" i="6"/>
  <c r="K13" i="6"/>
  <c r="L13" i="6"/>
  <c r="M21" i="6"/>
  <c r="N21" i="6"/>
  <c r="O21" i="6"/>
  <c r="H21" i="6"/>
  <c r="J21" i="6"/>
  <c r="L21" i="6"/>
  <c r="X73" i="6"/>
  <c r="AI527" i="6" s="1"/>
  <c r="O16" i="6"/>
  <c r="H16" i="6"/>
  <c r="P16" i="6"/>
  <c r="I16" i="6"/>
  <c r="J16" i="6"/>
  <c r="K16" i="6"/>
  <c r="L16" i="6"/>
  <c r="M16" i="6"/>
  <c r="N16" i="6"/>
  <c r="I23" i="6"/>
  <c r="J23" i="6"/>
  <c r="L23" i="6"/>
  <c r="M23" i="6"/>
  <c r="O23" i="6"/>
  <c r="P23" i="6"/>
  <c r="Q226" i="6"/>
  <c r="W220" i="6"/>
  <c r="Q194" i="6"/>
  <c r="Q242" i="6"/>
  <c r="W205" i="6"/>
  <c r="W74" i="6"/>
  <c r="AJ497" i="6" s="1"/>
  <c r="W96" i="6"/>
  <c r="AH502" i="6" s="1"/>
  <c r="W112" i="6"/>
  <c r="AL506" i="6" s="1"/>
  <c r="W137" i="6"/>
  <c r="W61" i="6"/>
  <c r="AI496" i="6" s="1"/>
  <c r="W192" i="6"/>
  <c r="Y100" i="6"/>
  <c r="AL562" i="6" s="1"/>
  <c r="X260" i="6"/>
  <c r="X196" i="6" s="1"/>
  <c r="X115" i="6" s="1"/>
  <c r="AD539" i="6" s="1"/>
  <c r="X226" i="6"/>
  <c r="T143" i="6"/>
  <c r="X220" i="6"/>
  <c r="R147" i="6"/>
  <c r="U55" i="6"/>
  <c r="AO435" i="6" s="1"/>
  <c r="Q211" i="6"/>
  <c r="Q40" i="6"/>
  <c r="AL314" i="6" s="1"/>
  <c r="Y143" i="6"/>
  <c r="T82" i="6"/>
  <c r="AF408" i="6" s="1"/>
  <c r="X147" i="6"/>
  <c r="V166" i="6"/>
  <c r="W103" i="6"/>
  <c r="AO502" i="6" s="1"/>
  <c r="U72" i="6"/>
  <c r="AH437" i="6" s="1"/>
  <c r="U85" i="6"/>
  <c r="AI438" i="6" s="1"/>
  <c r="S64" i="6"/>
  <c r="AL376" i="6" s="1"/>
  <c r="S91" i="6"/>
  <c r="AO378" i="6" s="1"/>
  <c r="Q95" i="6"/>
  <c r="AG322" i="6" s="1"/>
  <c r="Q163" i="6"/>
  <c r="Q103" i="6"/>
  <c r="AO322" i="6" s="1"/>
  <c r="Q58" i="6"/>
  <c r="AF316" i="6" s="1"/>
  <c r="Y72" i="6"/>
  <c r="AH557" i="6" s="1"/>
  <c r="V109" i="6"/>
  <c r="AI476" i="6" s="1"/>
  <c r="Q52" i="6"/>
  <c r="AL315" i="6" s="1"/>
  <c r="V106" i="6"/>
  <c r="AF476" i="6" s="1"/>
  <c r="V82" i="6"/>
  <c r="AF468" i="6" s="1"/>
  <c r="Y103" i="6"/>
  <c r="AO562" i="6" s="1"/>
  <c r="Y257" i="6"/>
  <c r="W248" i="6"/>
  <c r="W196" i="6" s="1"/>
  <c r="U191" i="6"/>
  <c r="W34" i="6"/>
  <c r="AF494" i="6" s="1"/>
  <c r="W232" i="6"/>
  <c r="Y254" i="6"/>
  <c r="S197" i="6"/>
  <c r="S202" i="6"/>
  <c r="R112" i="6"/>
  <c r="AL356" i="6" s="1"/>
  <c r="W55" i="6"/>
  <c r="AO495" i="6" s="1"/>
  <c r="W147" i="6"/>
  <c r="W245" i="6"/>
  <c r="W37" i="6"/>
  <c r="AI494" i="6" s="1"/>
  <c r="W52" i="6"/>
  <c r="AL495" i="6" s="1"/>
  <c r="U112" i="6"/>
  <c r="AL446" i="6" s="1"/>
  <c r="V122" i="6"/>
  <c r="T128" i="6"/>
  <c r="X128" i="6"/>
  <c r="T49" i="6"/>
  <c r="AI405" i="6" s="1"/>
  <c r="R46" i="6"/>
  <c r="AF345" i="6" s="1"/>
  <c r="W64" i="6"/>
  <c r="AL496" i="6" s="1"/>
  <c r="S34" i="6"/>
  <c r="AF374" i="6" s="1"/>
  <c r="R82" i="6"/>
  <c r="AF348" i="6" s="1"/>
  <c r="U94" i="6"/>
  <c r="AF442" i="6" s="1"/>
  <c r="T137" i="6"/>
  <c r="T73" i="6" s="1"/>
  <c r="AI407" i="6" s="1"/>
  <c r="S257" i="6"/>
  <c r="Q223" i="6"/>
  <c r="Q195" i="6"/>
  <c r="W160" i="6"/>
  <c r="W58" i="6"/>
  <c r="AF496" i="6" s="1"/>
  <c r="U143" i="6"/>
  <c r="U79" i="6" s="1"/>
  <c r="AO437" i="6" s="1"/>
  <c r="U71" i="6"/>
  <c r="AG437" i="6" s="1"/>
  <c r="U96" i="6"/>
  <c r="AH442" i="6" s="1"/>
  <c r="U46" i="6"/>
  <c r="AF435" i="6" s="1"/>
  <c r="U37" i="6"/>
  <c r="AI434" i="6" s="1"/>
  <c r="S220" i="6"/>
  <c r="S75" i="6"/>
  <c r="AK377" i="6" s="1"/>
  <c r="S58" i="6"/>
  <c r="AF376" i="6" s="1"/>
  <c r="Q69" i="6"/>
  <c r="AE317" i="6" s="1"/>
  <c r="Q112" i="6"/>
  <c r="AL326" i="6" s="1"/>
  <c r="Q88" i="6"/>
  <c r="AL318" i="6" s="1"/>
  <c r="Q34" i="6"/>
  <c r="AF314" i="6" s="1"/>
  <c r="Q106" i="6"/>
  <c r="AF326" i="6" s="1"/>
  <c r="Y208" i="6"/>
  <c r="Y169" i="6"/>
  <c r="Y131" i="6"/>
  <c r="Y64" i="6"/>
  <c r="AL556" i="6" s="1"/>
  <c r="S196" i="6"/>
  <c r="Y232" i="6"/>
  <c r="T88" i="6"/>
  <c r="AL408" i="6" s="1"/>
  <c r="U77" i="6"/>
  <c r="AM437" i="6" s="1"/>
  <c r="Y78" i="6"/>
  <c r="AN557" i="6" s="1"/>
  <c r="Q188" i="6"/>
  <c r="V190" i="6"/>
  <c r="S134" i="6"/>
  <c r="S263" i="6"/>
  <c r="S199" i="6" s="1"/>
  <c r="U220" i="6"/>
  <c r="U160" i="6"/>
  <c r="U43" i="6"/>
  <c r="AO434" i="6" s="1"/>
  <c r="Q178" i="6"/>
  <c r="Y166" i="6"/>
  <c r="Y122" i="6"/>
  <c r="Y40" i="6"/>
  <c r="AL554" i="6" s="1"/>
  <c r="X43" i="6"/>
  <c r="AO524" i="6" s="1"/>
  <c r="X40" i="6"/>
  <c r="AL524" i="6" s="1"/>
  <c r="Q263" i="6"/>
  <c r="U163" i="6"/>
  <c r="W178" i="6"/>
  <c r="W181" i="6"/>
  <c r="W82" i="6"/>
  <c r="AF498" i="6" s="1"/>
  <c r="U67" i="6"/>
  <c r="AO436" i="6" s="1"/>
  <c r="S143" i="6"/>
  <c r="S49" i="6"/>
  <c r="AI375" i="6" s="1"/>
  <c r="Q166" i="6"/>
  <c r="Q55" i="6"/>
  <c r="AO315" i="6" s="1"/>
  <c r="Q37" i="6"/>
  <c r="AI314" i="6" s="1"/>
  <c r="Y160" i="6"/>
  <c r="Y55" i="6"/>
  <c r="AO555" i="6" s="1"/>
  <c r="S128" i="6"/>
  <c r="W172" i="6"/>
  <c r="W125" i="6"/>
  <c r="S37" i="6"/>
  <c r="AI374" i="6" s="1"/>
  <c r="S46" i="6"/>
  <c r="AF375" i="6" s="1"/>
  <c r="Q160" i="6"/>
  <c r="Y140" i="6"/>
  <c r="Y128" i="6"/>
  <c r="Y43" i="6"/>
  <c r="AO554" i="6" s="1"/>
  <c r="S245" i="6"/>
  <c r="Q197" i="6"/>
  <c r="U125" i="6"/>
  <c r="X37" i="6"/>
  <c r="AI524" i="6" s="1"/>
  <c r="W71" i="6"/>
  <c r="AG497" i="6" s="1"/>
  <c r="R193" i="6"/>
  <c r="W198" i="6"/>
  <c r="Y189" i="6"/>
  <c r="W257" i="6"/>
  <c r="Q245" i="6"/>
  <c r="W217" i="6"/>
  <c r="W163" i="6"/>
  <c r="S181" i="6"/>
  <c r="Q67" i="6"/>
  <c r="AO316" i="6" s="1"/>
  <c r="Y34" i="6"/>
  <c r="AF554" i="6" s="1"/>
  <c r="W77" i="6"/>
  <c r="AM497" i="6" s="1"/>
  <c r="U95" i="6"/>
  <c r="AG442" i="6" s="1"/>
  <c r="Q150" i="6"/>
  <c r="Y175" i="6"/>
  <c r="U91" i="6"/>
  <c r="AO438" i="6" s="1"/>
  <c r="S157" i="6"/>
  <c r="Y172" i="6"/>
  <c r="Y125" i="6"/>
  <c r="Y73" i="6" s="1"/>
  <c r="AI557" i="6" s="1"/>
  <c r="S122" i="6"/>
  <c r="X55" i="6"/>
  <c r="AO525" i="6" s="1"/>
  <c r="Q232" i="6"/>
  <c r="S217" i="6"/>
  <c r="S254" i="6"/>
  <c r="W166" i="6"/>
  <c r="W150" i="6"/>
  <c r="U166" i="6"/>
  <c r="S61" i="6"/>
  <c r="AI376" i="6" s="1"/>
  <c r="Q122" i="6"/>
  <c r="Y214" i="6"/>
  <c r="Y67" i="6"/>
  <c r="AO556" i="6" s="1"/>
  <c r="X70" i="6"/>
  <c r="AF527" i="6" s="1"/>
  <c r="W40" i="6"/>
  <c r="AL494" i="6" s="1"/>
  <c r="B10" i="4"/>
  <c r="B5" i="4"/>
  <c r="B19" i="4"/>
  <c r="B9" i="4"/>
  <c r="B20" i="4"/>
  <c r="B7" i="4"/>
  <c r="B13" i="4"/>
  <c r="B11" i="4"/>
  <c r="B17" i="4"/>
  <c r="B15" i="4"/>
  <c r="B18" i="4"/>
  <c r="B8" i="4"/>
  <c r="B6" i="4"/>
  <c r="B12" i="4"/>
  <c r="B16" i="4"/>
  <c r="R199" i="6" l="1"/>
  <c r="T116" i="6"/>
  <c r="AD420" i="6" s="1"/>
  <c r="T190" i="6"/>
  <c r="T114" i="6" s="1"/>
  <c r="Q199" i="6"/>
  <c r="S76" i="6"/>
  <c r="AL377" i="6" s="1"/>
  <c r="W190" i="6"/>
  <c r="W114" i="6" s="1"/>
  <c r="AD508" i="6" s="1"/>
  <c r="Q193" i="6"/>
  <c r="Q116" i="6" s="1"/>
  <c r="AD330" i="6" s="1"/>
  <c r="T79" i="6"/>
  <c r="AO407" i="6" s="1"/>
  <c r="T115" i="6"/>
  <c r="AD419" i="6" s="1"/>
  <c r="R76" i="6"/>
  <c r="AL347" i="6" s="1"/>
  <c r="S190" i="6"/>
  <c r="S114" i="6" s="1"/>
  <c r="AD388" i="6" s="1"/>
  <c r="V116" i="6"/>
  <c r="AD480" i="6" s="1"/>
  <c r="X76" i="6"/>
  <c r="AL527" i="6" s="1"/>
  <c r="Y193" i="6"/>
  <c r="Y116" i="6" s="1"/>
  <c r="AD570" i="6" s="1"/>
  <c r="T76" i="6"/>
  <c r="AL407" i="6" s="1"/>
  <c r="Q190" i="6"/>
  <c r="Q114" i="6" s="1"/>
  <c r="AD328" i="6" s="1"/>
  <c r="V70" i="6"/>
  <c r="AF467" i="6" s="1"/>
  <c r="U76" i="6"/>
  <c r="AL437" i="6" s="1"/>
  <c r="S115" i="6"/>
  <c r="AD389" i="6" s="1"/>
  <c r="U73" i="6"/>
  <c r="AI437" i="6" s="1"/>
  <c r="T117" i="6"/>
  <c r="AD421" i="6" s="1"/>
  <c r="W73" i="6"/>
  <c r="AI497" i="6" s="1"/>
  <c r="V117" i="6"/>
  <c r="AD481" i="6" s="1"/>
  <c r="Q70" i="6"/>
  <c r="AF317" i="6" s="1"/>
  <c r="S73" i="6"/>
  <c r="AI377" i="6" s="1"/>
  <c r="U193" i="6"/>
  <c r="U116" i="6" s="1"/>
  <c r="AD450" i="6" s="1"/>
  <c r="W193" i="6"/>
  <c r="W116" i="6" s="1"/>
  <c r="X116" i="6"/>
  <c r="AD540" i="6" s="1"/>
  <c r="Q79" i="6"/>
  <c r="AO317" i="6" s="1"/>
  <c r="Y70" i="6"/>
  <c r="AF557" i="6" s="1"/>
  <c r="Y196" i="6"/>
  <c r="U70" i="6"/>
  <c r="AF437" i="6" s="1"/>
  <c r="W79" i="6"/>
  <c r="AO497" i="6" s="1"/>
  <c r="X79" i="6"/>
  <c r="AO527" i="6" s="1"/>
  <c r="R117" i="6"/>
  <c r="AD361" i="6" s="1"/>
  <c r="U190" i="6"/>
  <c r="U114" i="6" s="1"/>
  <c r="Q196" i="6"/>
  <c r="R114" i="6"/>
  <c r="AD358" i="6" s="1"/>
  <c r="W199" i="6"/>
  <c r="W117" i="6" s="1"/>
  <c r="AD511" i="6" s="1"/>
  <c r="W76" i="6"/>
  <c r="AL497" i="6" s="1"/>
  <c r="W70" i="6"/>
  <c r="AF497" i="6" s="1"/>
  <c r="S79" i="6"/>
  <c r="AO377" i="6" s="1"/>
  <c r="Y190" i="6"/>
  <c r="Y114" i="6" s="1"/>
  <c r="X117" i="6"/>
  <c r="AD541" i="6" s="1"/>
  <c r="R116" i="6"/>
  <c r="AD360" i="6" s="1"/>
  <c r="V114" i="6"/>
  <c r="AD478" i="6" s="1"/>
  <c r="U117" i="6"/>
  <c r="AD451" i="6" s="1"/>
  <c r="S193" i="6"/>
  <c r="S116" i="6" s="1"/>
  <c r="AD390" i="6" s="1"/>
  <c r="W115" i="6"/>
  <c r="AD509" i="6" s="1"/>
  <c r="S117" i="6"/>
  <c r="AD391" i="6" s="1"/>
  <c r="U115" i="6"/>
  <c r="AD449" i="6" s="1"/>
  <c r="Y79" i="6"/>
  <c r="AO557" i="6" s="1"/>
  <c r="M212" i="6"/>
  <c r="M266" i="6"/>
  <c r="M145" i="6"/>
  <c r="M162" i="6"/>
  <c r="M86" i="6"/>
  <c r="AJ198" i="6" s="1"/>
  <c r="M87" i="6"/>
  <c r="AK198" i="6" s="1"/>
  <c r="M139" i="6"/>
  <c r="M32" i="6"/>
  <c r="AD194" i="6" s="1"/>
  <c r="M105" i="6"/>
  <c r="AE206" i="6" s="1"/>
  <c r="M97" i="6"/>
  <c r="AI202" i="6" s="1"/>
  <c r="M156" i="6"/>
  <c r="M149" i="6"/>
  <c r="M132" i="6"/>
  <c r="M123" i="6"/>
  <c r="M44" i="6"/>
  <c r="AD195" i="6" s="1"/>
  <c r="M231" i="6"/>
  <c r="M99" i="6"/>
  <c r="AK202" i="6" s="1"/>
  <c r="M101" i="6"/>
  <c r="AM202" i="6" s="1"/>
  <c r="M146" i="6"/>
  <c r="M39" i="6"/>
  <c r="AK194" i="6" s="1"/>
  <c r="M51" i="6"/>
  <c r="AK195" i="6" s="1"/>
  <c r="M107" i="6"/>
  <c r="AG206" i="6" s="1"/>
  <c r="M170" i="6"/>
  <c r="M158" i="6"/>
  <c r="M133" i="6"/>
  <c r="M152" i="6"/>
  <c r="M56" i="6"/>
  <c r="AD196" i="6" s="1"/>
  <c r="M256" i="6"/>
  <c r="M127" i="6"/>
  <c r="M48" i="6"/>
  <c r="AH195" i="6" s="1"/>
  <c r="M47" i="6"/>
  <c r="AG195" i="6" s="1"/>
  <c r="M45" i="6"/>
  <c r="AE195" i="6" s="1"/>
  <c r="M65" i="6"/>
  <c r="AM196" i="6" s="1"/>
  <c r="M136" i="6"/>
  <c r="M98" i="6"/>
  <c r="M173" i="6"/>
  <c r="M159" i="6"/>
  <c r="M153" i="6"/>
  <c r="M142" i="6"/>
  <c r="M36" i="6"/>
  <c r="AH194" i="6" s="1"/>
  <c r="M42" i="6"/>
  <c r="AN194" i="6" s="1"/>
  <c r="M102" i="6"/>
  <c r="AN202" i="6" s="1"/>
  <c r="M90" i="6"/>
  <c r="AN198" i="6" s="1"/>
  <c r="M63" i="6"/>
  <c r="AK196" i="6" s="1"/>
  <c r="M57" i="6"/>
  <c r="AE196" i="6" s="1"/>
  <c r="M108" i="6"/>
  <c r="AH206" i="6" s="1"/>
  <c r="M148" i="6"/>
  <c r="M210" i="6"/>
  <c r="M174" i="6"/>
  <c r="M177" i="6"/>
  <c r="M168" i="6"/>
  <c r="M265" i="6"/>
  <c r="M50" i="6"/>
  <c r="AJ195" i="6" s="1"/>
  <c r="M54" i="6"/>
  <c r="AN195" i="6" s="1"/>
  <c r="M120" i="6"/>
  <c r="M104" i="6"/>
  <c r="M84" i="6"/>
  <c r="AH198" i="6" s="1"/>
  <c r="M60" i="6"/>
  <c r="AH196" i="6" s="1"/>
  <c r="M138" i="6"/>
  <c r="M171" i="6"/>
  <c r="M216" i="6"/>
  <c r="M183" i="6"/>
  <c r="M185" i="6"/>
  <c r="M186" i="6"/>
  <c r="M110" i="6"/>
  <c r="AJ206" i="6" s="1"/>
  <c r="M121" i="6"/>
  <c r="M38" i="6"/>
  <c r="M151" i="6"/>
  <c r="M207" i="6"/>
  <c r="M201" i="6"/>
  <c r="M250" i="6"/>
  <c r="M221" i="6"/>
  <c r="M258" i="6"/>
  <c r="M33" i="6"/>
  <c r="AE194" i="6" s="1"/>
  <c r="M41" i="6"/>
  <c r="M144" i="6"/>
  <c r="M165" i="6"/>
  <c r="M81" i="6"/>
  <c r="AE198" i="6" s="1"/>
  <c r="M53" i="6"/>
  <c r="AM195" i="6" s="1"/>
  <c r="M180" i="6"/>
  <c r="M203" i="6"/>
  <c r="M230" i="6"/>
  <c r="M204" i="6"/>
  <c r="M225" i="6"/>
  <c r="M219" i="6"/>
  <c r="M240" i="6"/>
  <c r="M155" i="6"/>
  <c r="M111" i="6"/>
  <c r="AK206" i="6" s="1"/>
  <c r="M92" i="6"/>
  <c r="AD202" i="6" s="1"/>
  <c r="M135" i="6"/>
  <c r="M137" i="6" s="1"/>
  <c r="M59" i="6"/>
  <c r="M255" i="6"/>
  <c r="M257" i="6" s="1"/>
  <c r="M228" i="6"/>
  <c r="M243" i="6"/>
  <c r="M227" i="6"/>
  <c r="M262" i="6"/>
  <c r="M224" i="6"/>
  <c r="M89" i="6"/>
  <c r="M62" i="6"/>
  <c r="M129" i="6"/>
  <c r="M167" i="6"/>
  <c r="M244" i="6"/>
  <c r="M253" i="6"/>
  <c r="M130" i="6"/>
  <c r="M93" i="6"/>
  <c r="AE202" i="6" s="1"/>
  <c r="M164" i="6"/>
  <c r="M206" i="6"/>
  <c r="M215" i="6"/>
  <c r="M259" i="6"/>
  <c r="M80" i="6"/>
  <c r="M161" i="6"/>
  <c r="M176" i="6"/>
  <c r="M249" i="6"/>
  <c r="M35" i="6"/>
  <c r="AG194" i="6" s="1"/>
  <c r="M261" i="6"/>
  <c r="M83" i="6"/>
  <c r="M213" i="6"/>
  <c r="M179" i="6"/>
  <c r="M141" i="6"/>
  <c r="M143" i="6" s="1"/>
  <c r="M66" i="6"/>
  <c r="AN196" i="6" s="1"/>
  <c r="M222" i="6"/>
  <c r="M252" i="6"/>
  <c r="M124" i="6"/>
  <c r="M209" i="6"/>
  <c r="M269" i="6"/>
  <c r="M182" i="6"/>
  <c r="M184" i="6" s="1"/>
  <c r="M241" i="6"/>
  <c r="M189" i="6" s="1"/>
  <c r="M246" i="6"/>
  <c r="M126" i="6"/>
  <c r="M218" i="6"/>
  <c r="M268" i="6"/>
  <c r="M247" i="6"/>
  <c r="L159" i="6"/>
  <c r="L156" i="6"/>
  <c r="L213" i="6"/>
  <c r="L153" i="6"/>
  <c r="L255" i="6"/>
  <c r="L256" i="6"/>
  <c r="L185" i="6"/>
  <c r="L186" i="6"/>
  <c r="L200" i="6"/>
  <c r="L33" i="6"/>
  <c r="AE164" i="6" s="1"/>
  <c r="L227" i="6"/>
  <c r="L253" i="6"/>
  <c r="L206" i="6"/>
  <c r="L258" i="6"/>
  <c r="L268" i="6"/>
  <c r="L201" i="6"/>
  <c r="L216" i="6"/>
  <c r="L62" i="6"/>
  <c r="AJ166" i="6" s="1"/>
  <c r="L60" i="6"/>
  <c r="AH166" i="6" s="1"/>
  <c r="L167" i="6"/>
  <c r="L56" i="6"/>
  <c r="AD166" i="6" s="1"/>
  <c r="L86" i="6"/>
  <c r="AJ168" i="6" s="1"/>
  <c r="L99" i="6"/>
  <c r="AK172" i="6" s="1"/>
  <c r="L111" i="6"/>
  <c r="AK176" i="6" s="1"/>
  <c r="L130" i="6"/>
  <c r="L142" i="6"/>
  <c r="L35" i="6"/>
  <c r="AG164" i="6" s="1"/>
  <c r="L225" i="6"/>
  <c r="L252" i="6"/>
  <c r="L261" i="6"/>
  <c r="L259" i="6"/>
  <c r="L249" i="6"/>
  <c r="L215" i="6"/>
  <c r="L217" i="6" s="1"/>
  <c r="L148" i="6"/>
  <c r="L38" i="6"/>
  <c r="AJ164" i="6" s="1"/>
  <c r="L168" i="6"/>
  <c r="L63" i="6"/>
  <c r="AK166" i="6" s="1"/>
  <c r="L87" i="6"/>
  <c r="AK168" i="6" s="1"/>
  <c r="L101" i="6"/>
  <c r="AM172" i="6" s="1"/>
  <c r="L120" i="6"/>
  <c r="L132" i="6"/>
  <c r="L144" i="6"/>
  <c r="L241" i="6"/>
  <c r="L240" i="6"/>
  <c r="L250" i="6"/>
  <c r="L162" i="6"/>
  <c r="L146" i="6"/>
  <c r="L177" i="6"/>
  <c r="L149" i="6"/>
  <c r="L44" i="6"/>
  <c r="AD165" i="6" s="1"/>
  <c r="L170" i="6"/>
  <c r="L65" i="6"/>
  <c r="AM166" i="6" s="1"/>
  <c r="L89" i="6"/>
  <c r="AM168" i="6" s="1"/>
  <c r="L102" i="6"/>
  <c r="AN172" i="6" s="1"/>
  <c r="L121" i="6"/>
  <c r="L133" i="6"/>
  <c r="L145" i="6"/>
  <c r="L212" i="6"/>
  <c r="L224" i="6"/>
  <c r="L221" i="6"/>
  <c r="L158" i="6"/>
  <c r="L247" i="6"/>
  <c r="L151" i="6"/>
  <c r="L50" i="6"/>
  <c r="AJ165" i="6" s="1"/>
  <c r="L171" i="6"/>
  <c r="L66" i="6"/>
  <c r="AN166" i="6" s="1"/>
  <c r="L90" i="6"/>
  <c r="AN168" i="6" s="1"/>
  <c r="L104" i="6"/>
  <c r="AD176" i="6" s="1"/>
  <c r="L123" i="6"/>
  <c r="L135" i="6"/>
  <c r="L266" i="6"/>
  <c r="L183" i="6"/>
  <c r="L222" i="6"/>
  <c r="L155" i="6"/>
  <c r="L157" i="6" s="1"/>
  <c r="L219" i="6"/>
  <c r="L246" i="6"/>
  <c r="L32" i="6"/>
  <c r="AD164" i="6" s="1"/>
  <c r="L39" i="6"/>
  <c r="AK164" i="6" s="1"/>
  <c r="L57" i="6"/>
  <c r="AE166" i="6" s="1"/>
  <c r="L173" i="6"/>
  <c r="L80" i="6"/>
  <c r="AD168" i="6" s="1"/>
  <c r="L92" i="6"/>
  <c r="AD172" i="6" s="1"/>
  <c r="L105" i="6"/>
  <c r="AE176" i="6" s="1"/>
  <c r="L124" i="6"/>
  <c r="L136" i="6"/>
  <c r="L265" i="6"/>
  <c r="L179" i="6"/>
  <c r="L210" i="6"/>
  <c r="L209" i="6"/>
  <c r="L152" i="6"/>
  <c r="L204" i="6"/>
  <c r="L231" i="6"/>
  <c r="L244" i="6"/>
  <c r="L41" i="6"/>
  <c r="AM164" i="6" s="1"/>
  <c r="L45" i="6"/>
  <c r="AE165" i="6" s="1"/>
  <c r="L59" i="6"/>
  <c r="L36" i="6"/>
  <c r="AH164" i="6" s="1"/>
  <c r="L81" i="6"/>
  <c r="AE168" i="6" s="1"/>
  <c r="L93" i="6"/>
  <c r="AE172" i="6" s="1"/>
  <c r="L107" i="6"/>
  <c r="AG176" i="6" s="1"/>
  <c r="L126" i="6"/>
  <c r="L138" i="6"/>
  <c r="L262" i="6"/>
  <c r="L161" i="6"/>
  <c r="L182" i="6"/>
  <c r="L269" i="6"/>
  <c r="L203" i="6"/>
  <c r="L205" i="6" s="1"/>
  <c r="L230" i="6"/>
  <c r="L232" i="6" s="1"/>
  <c r="L47" i="6"/>
  <c r="AG165" i="6" s="1"/>
  <c r="L51" i="6"/>
  <c r="AK165" i="6" s="1"/>
  <c r="L164" i="6"/>
  <c r="L42" i="6"/>
  <c r="AN164" i="6" s="1"/>
  <c r="L83" i="6"/>
  <c r="AG168" i="6" s="1"/>
  <c r="L97" i="6"/>
  <c r="AI172" i="6" s="1"/>
  <c r="L108" i="6"/>
  <c r="AH176" i="6" s="1"/>
  <c r="L127" i="6"/>
  <c r="L139" i="6"/>
  <c r="L243" i="6"/>
  <c r="L180" i="6"/>
  <c r="L174" i="6"/>
  <c r="L207" i="6"/>
  <c r="L176" i="6"/>
  <c r="L218" i="6"/>
  <c r="L220" i="6" s="1"/>
  <c r="L228" i="6"/>
  <c r="L54" i="6"/>
  <c r="AN165" i="6" s="1"/>
  <c r="L53" i="6"/>
  <c r="AM165" i="6" s="1"/>
  <c r="L165" i="6"/>
  <c r="L48" i="6"/>
  <c r="L84" i="6"/>
  <c r="AH168" i="6" s="1"/>
  <c r="L98" i="6"/>
  <c r="L110" i="6"/>
  <c r="L129" i="6"/>
  <c r="L141" i="6"/>
  <c r="K48" i="6"/>
  <c r="AH135" i="6" s="1"/>
  <c r="K90" i="6"/>
  <c r="AN138" i="6" s="1"/>
  <c r="K84" i="6"/>
  <c r="AH138" i="6" s="1"/>
  <c r="K93" i="6"/>
  <c r="AE142" i="6" s="1"/>
  <c r="K38" i="6"/>
  <c r="AJ134" i="6" s="1"/>
  <c r="K80" i="6"/>
  <c r="AD138" i="6" s="1"/>
  <c r="K164" i="6"/>
  <c r="K159" i="6"/>
  <c r="K153" i="6"/>
  <c r="K81" i="6"/>
  <c r="AE138" i="6" s="1"/>
  <c r="K155" i="6"/>
  <c r="K156" i="6"/>
  <c r="K258" i="6"/>
  <c r="K89" i="6"/>
  <c r="K104" i="6"/>
  <c r="AD146" i="6" s="1"/>
  <c r="K92" i="6"/>
  <c r="K123" i="6"/>
  <c r="K44" i="6"/>
  <c r="AD135" i="6" s="1"/>
  <c r="K86" i="6"/>
  <c r="AJ138" i="6" s="1"/>
  <c r="K173" i="6"/>
  <c r="K165" i="6"/>
  <c r="K167" i="6"/>
  <c r="K121" i="6"/>
  <c r="K162" i="6"/>
  <c r="K170" i="6"/>
  <c r="K102" i="6"/>
  <c r="AN142" i="6" s="1"/>
  <c r="K32" i="6"/>
  <c r="AD134" i="6" s="1"/>
  <c r="K105" i="6"/>
  <c r="AE146" i="6" s="1"/>
  <c r="K57" i="6"/>
  <c r="AE136" i="6" s="1"/>
  <c r="K56" i="6"/>
  <c r="AD136" i="6" s="1"/>
  <c r="K99" i="6"/>
  <c r="AK142" i="6" s="1"/>
  <c r="K182" i="6"/>
  <c r="K174" i="6"/>
  <c r="K177" i="6"/>
  <c r="K142" i="6"/>
  <c r="K179" i="6"/>
  <c r="K180" i="6"/>
  <c r="K240" i="6"/>
  <c r="K210" i="6"/>
  <c r="K130" i="6"/>
  <c r="K41" i="6"/>
  <c r="AM134" i="6" s="1"/>
  <c r="K141" i="6"/>
  <c r="K66" i="6"/>
  <c r="AN136" i="6" s="1"/>
  <c r="K98" i="6"/>
  <c r="AJ142" i="6" s="1"/>
  <c r="K127" i="6"/>
  <c r="K111" i="6"/>
  <c r="AK146" i="6" s="1"/>
  <c r="K152" i="6"/>
  <c r="K206" i="6"/>
  <c r="K168" i="6"/>
  <c r="K138" i="6"/>
  <c r="K47" i="6"/>
  <c r="AG135" i="6" s="1"/>
  <c r="K53" i="6"/>
  <c r="AM135" i="6" s="1"/>
  <c r="K62" i="6"/>
  <c r="AJ136" i="6" s="1"/>
  <c r="K107" i="6"/>
  <c r="AG146" i="6" s="1"/>
  <c r="K36" i="6"/>
  <c r="AH134" i="6" s="1"/>
  <c r="K149" i="6"/>
  <c r="K132" i="6"/>
  <c r="K204" i="6"/>
  <c r="K219" i="6"/>
  <c r="K54" i="6"/>
  <c r="AN135" i="6" s="1"/>
  <c r="K144" i="6"/>
  <c r="K33" i="6"/>
  <c r="AE134" i="6" s="1"/>
  <c r="K83" i="6"/>
  <c r="K63" i="6"/>
  <c r="AK136" i="6" s="1"/>
  <c r="K65" i="6"/>
  <c r="K124" i="6"/>
  <c r="K50" i="6"/>
  <c r="AJ135" i="6" s="1"/>
  <c r="K158" i="6"/>
  <c r="K151" i="6"/>
  <c r="K218" i="6"/>
  <c r="K224" i="6"/>
  <c r="K145" i="6"/>
  <c r="K146" i="6"/>
  <c r="K39" i="6"/>
  <c r="AK134" i="6" s="1"/>
  <c r="K110" i="6"/>
  <c r="K161" i="6"/>
  <c r="K207" i="6"/>
  <c r="K231" i="6"/>
  <c r="K244" i="6"/>
  <c r="K228" i="6"/>
  <c r="K215" i="6"/>
  <c r="K269" i="6"/>
  <c r="K45" i="6"/>
  <c r="AE135" i="6" s="1"/>
  <c r="K129" i="6"/>
  <c r="K42" i="6"/>
  <c r="AN134" i="6" s="1"/>
  <c r="K133" i="6"/>
  <c r="K87" i="6"/>
  <c r="AK138" i="6" s="1"/>
  <c r="K200" i="6"/>
  <c r="K246" i="6"/>
  <c r="K256" i="6"/>
  <c r="K252" i="6"/>
  <c r="K51" i="6"/>
  <c r="AK135" i="6" s="1"/>
  <c r="K126" i="6"/>
  <c r="K139" i="6"/>
  <c r="K266" i="6"/>
  <c r="K262" i="6"/>
  <c r="K60" i="6"/>
  <c r="AH136" i="6" s="1"/>
  <c r="K101" i="6"/>
  <c r="K201" i="6"/>
  <c r="K97" i="6"/>
  <c r="AI142" i="6" s="1"/>
  <c r="K176" i="6"/>
  <c r="K243" i="6"/>
  <c r="K227" i="6"/>
  <c r="K136" i="6"/>
  <c r="K120" i="6"/>
  <c r="K59" i="6"/>
  <c r="AG136" i="6" s="1"/>
  <c r="K185" i="6"/>
  <c r="K268" i="6"/>
  <c r="K135" i="6"/>
  <c r="K265" i="6"/>
  <c r="K230" i="6"/>
  <c r="K183" i="6"/>
  <c r="K259" i="6"/>
  <c r="K171" i="6"/>
  <c r="K261" i="6"/>
  <c r="K222" i="6"/>
  <c r="K203" i="6"/>
  <c r="K35" i="6"/>
  <c r="AG134" i="6" s="1"/>
  <c r="K209" i="6"/>
  <c r="K211" i="6" s="1"/>
  <c r="K221" i="6"/>
  <c r="K241" i="6"/>
  <c r="K108" i="6"/>
  <c r="AH146" i="6" s="1"/>
  <c r="K250" i="6"/>
  <c r="K148" i="6"/>
  <c r="K213" i="6"/>
  <c r="K253" i="6"/>
  <c r="K212" i="6"/>
  <c r="K255" i="6"/>
  <c r="K225" i="6"/>
  <c r="K249" i="6"/>
  <c r="K216" i="6"/>
  <c r="K186" i="6"/>
  <c r="M200" i="6"/>
  <c r="M202" i="6" s="1"/>
  <c r="H261" i="6"/>
  <c r="H249" i="6"/>
  <c r="H230" i="6"/>
  <c r="H218" i="6"/>
  <c r="H206" i="6"/>
  <c r="H182" i="6"/>
  <c r="H170" i="6"/>
  <c r="H158" i="6"/>
  <c r="H146" i="6"/>
  <c r="H135" i="6"/>
  <c r="H123" i="6"/>
  <c r="H104" i="6"/>
  <c r="AD56" i="6" s="1"/>
  <c r="H90" i="6"/>
  <c r="AN48" i="6" s="1"/>
  <c r="H66" i="6"/>
  <c r="AN46" i="6" s="1"/>
  <c r="H54" i="6"/>
  <c r="AN45" i="6" s="1"/>
  <c r="H42" i="6"/>
  <c r="AN44" i="6" s="1"/>
  <c r="H210" i="6"/>
  <c r="H162" i="6"/>
  <c r="H127" i="6"/>
  <c r="H97" i="6"/>
  <c r="AI52" i="6" s="1"/>
  <c r="H59" i="6"/>
  <c r="AG46" i="6" s="1"/>
  <c r="H262" i="6"/>
  <c r="H250" i="6"/>
  <c r="H231" i="6"/>
  <c r="H219" i="6"/>
  <c r="H207" i="6"/>
  <c r="H183" i="6"/>
  <c r="H171" i="6"/>
  <c r="H159" i="6"/>
  <c r="H148" i="6"/>
  <c r="H136" i="6"/>
  <c r="H124" i="6"/>
  <c r="H105" i="6"/>
  <c r="AE56" i="6" s="1"/>
  <c r="H92" i="6"/>
  <c r="AD52" i="6" s="1"/>
  <c r="H80" i="6"/>
  <c r="AD48" i="6" s="1"/>
  <c r="H56" i="6"/>
  <c r="AD46" i="6" s="1"/>
  <c r="H44" i="6"/>
  <c r="AD45" i="6" s="1"/>
  <c r="H32" i="6"/>
  <c r="AD44" i="6" s="1"/>
  <c r="H259" i="6"/>
  <c r="H247" i="6"/>
  <c r="H228" i="6"/>
  <c r="H216" i="6"/>
  <c r="H204" i="6"/>
  <c r="H180" i="6"/>
  <c r="H168" i="6"/>
  <c r="H156" i="6"/>
  <c r="H145" i="6"/>
  <c r="H133" i="6"/>
  <c r="H121" i="6"/>
  <c r="H102" i="6"/>
  <c r="AN52" i="6" s="1"/>
  <c r="H89" i="6"/>
  <c r="H65" i="6"/>
  <c r="H53" i="6"/>
  <c r="H41" i="6"/>
  <c r="AM44" i="6" s="1"/>
  <c r="H35" i="6"/>
  <c r="AG44" i="6" s="1"/>
  <c r="H258" i="6"/>
  <c r="H246" i="6"/>
  <c r="H227" i="6"/>
  <c r="H215" i="6"/>
  <c r="H203" i="6"/>
  <c r="H179" i="6"/>
  <c r="H167" i="6"/>
  <c r="H155" i="6"/>
  <c r="H144" i="6"/>
  <c r="H132" i="6"/>
  <c r="H120" i="6"/>
  <c r="H101" i="6"/>
  <c r="AM52" i="6" s="1"/>
  <c r="H87" i="6"/>
  <c r="AK48" i="6" s="1"/>
  <c r="H63" i="6"/>
  <c r="AK46" i="6" s="1"/>
  <c r="H51" i="6"/>
  <c r="AK45" i="6" s="1"/>
  <c r="H38" i="6"/>
  <c r="AJ44" i="6" s="1"/>
  <c r="H269" i="6"/>
  <c r="H256" i="6"/>
  <c r="H244" i="6"/>
  <c r="H225" i="6"/>
  <c r="H201" i="6"/>
  <c r="H177" i="6"/>
  <c r="H153" i="6"/>
  <c r="H130" i="6"/>
  <c r="H99" i="6"/>
  <c r="AK52" i="6" s="1"/>
  <c r="H86" i="6"/>
  <c r="AJ48" i="6" s="1"/>
  <c r="H50" i="6"/>
  <c r="AJ45" i="6" s="1"/>
  <c r="H266" i="6"/>
  <c r="H253" i="6"/>
  <c r="H241" i="6"/>
  <c r="H222" i="6"/>
  <c r="H186" i="6"/>
  <c r="H174" i="6"/>
  <c r="H151" i="6"/>
  <c r="H139" i="6"/>
  <c r="H108" i="6"/>
  <c r="AH56" i="6" s="1"/>
  <c r="H83" i="6"/>
  <c r="AG48" i="6" s="1"/>
  <c r="H47" i="6"/>
  <c r="AG45" i="6" s="1"/>
  <c r="H213" i="6"/>
  <c r="H165" i="6"/>
  <c r="H142" i="6"/>
  <c r="H111" i="6"/>
  <c r="AK56" i="6" s="1"/>
  <c r="H62" i="6"/>
  <c r="AJ46" i="6" s="1"/>
  <c r="H39" i="6"/>
  <c r="AK44" i="6" s="1"/>
  <c r="H268" i="6"/>
  <c r="H255" i="6"/>
  <c r="H243" i="6"/>
  <c r="H224" i="6"/>
  <c r="H212" i="6"/>
  <c r="H200" i="6"/>
  <c r="H176" i="6"/>
  <c r="H164" i="6"/>
  <c r="H152" i="6"/>
  <c r="H141" i="6"/>
  <c r="H129" i="6"/>
  <c r="H110" i="6"/>
  <c r="AJ56" i="6" s="1"/>
  <c r="H98" i="6"/>
  <c r="H84" i="6"/>
  <c r="AH48" i="6" s="1"/>
  <c r="H60" i="6"/>
  <c r="AH46" i="6" s="1"/>
  <c r="H48" i="6"/>
  <c r="AH45" i="6" s="1"/>
  <c r="H36" i="6"/>
  <c r="AH44" i="6" s="1"/>
  <c r="H265" i="6"/>
  <c r="H252" i="6"/>
  <c r="H240" i="6"/>
  <c r="H221" i="6"/>
  <c r="H209" i="6"/>
  <c r="H211" i="6" s="1"/>
  <c r="H185" i="6"/>
  <c r="H173" i="6"/>
  <c r="H161" i="6"/>
  <c r="H149" i="6"/>
  <c r="H138" i="6"/>
  <c r="H126" i="6"/>
  <c r="H107" i="6"/>
  <c r="AG56" i="6" s="1"/>
  <c r="H93" i="6"/>
  <c r="AE52" i="6" s="1"/>
  <c r="H81" i="6"/>
  <c r="AE48" i="6" s="1"/>
  <c r="H57" i="6"/>
  <c r="AE46" i="6" s="1"/>
  <c r="H45" i="6"/>
  <c r="AE45" i="6" s="1"/>
  <c r="H33" i="6"/>
  <c r="AE44" i="6" s="1"/>
  <c r="Y117" i="6"/>
  <c r="AD571" i="6" s="1"/>
  <c r="J168" i="6"/>
  <c r="J212" i="6"/>
  <c r="J213" i="6"/>
  <c r="J216" i="6"/>
  <c r="J218" i="6"/>
  <c r="J219" i="6"/>
  <c r="J221" i="6"/>
  <c r="J47" i="6"/>
  <c r="AG105" i="6" s="1"/>
  <c r="J62" i="6"/>
  <c r="AJ106" i="6" s="1"/>
  <c r="J148" i="6"/>
  <c r="J151" i="6"/>
  <c r="J162" i="6"/>
  <c r="J210" i="6"/>
  <c r="J215" i="6"/>
  <c r="J247" i="6"/>
  <c r="J249" i="6"/>
  <c r="J252" i="6"/>
  <c r="J255" i="6"/>
  <c r="J256" i="6"/>
  <c r="J261" i="6"/>
  <c r="J139" i="6"/>
  <c r="J142" i="6"/>
  <c r="J145" i="6"/>
  <c r="J167" i="6"/>
  <c r="J173" i="6"/>
  <c r="J207" i="6"/>
  <c r="J209" i="6"/>
  <c r="J246" i="6"/>
  <c r="J258" i="6"/>
  <c r="J259" i="6"/>
  <c r="J262" i="6"/>
  <c r="J268" i="6"/>
  <c r="J183" i="6"/>
  <c r="J185" i="6"/>
  <c r="J186" i="6"/>
  <c r="J200" i="6"/>
  <c r="J204" i="6"/>
  <c r="J206" i="6"/>
  <c r="J243" i="6"/>
  <c r="J244" i="6"/>
  <c r="J32" i="6"/>
  <c r="AD104" i="6" s="1"/>
  <c r="J165" i="6"/>
  <c r="J171" i="6"/>
  <c r="J182" i="6"/>
  <c r="J201" i="6"/>
  <c r="J203" i="6"/>
  <c r="J231" i="6"/>
  <c r="J240" i="6"/>
  <c r="J241" i="6"/>
  <c r="J54" i="6"/>
  <c r="AN105" i="6" s="1"/>
  <c r="J149" i="6"/>
  <c r="J161" i="6"/>
  <c r="J163" i="6" s="1"/>
  <c r="J180" i="6"/>
  <c r="J227" i="6"/>
  <c r="J228" i="6"/>
  <c r="J230" i="6"/>
  <c r="J222" i="6"/>
  <c r="J265" i="6"/>
  <c r="J224" i="6"/>
  <c r="J170" i="6"/>
  <c r="J269" i="6"/>
  <c r="J266" i="6"/>
  <c r="J225" i="6"/>
  <c r="J250" i="6"/>
  <c r="J253" i="6"/>
  <c r="J138" i="6"/>
  <c r="J41" i="6"/>
  <c r="AM104" i="6" s="1"/>
  <c r="J141" i="6"/>
  <c r="J144" i="6"/>
  <c r="J164" i="6"/>
  <c r="J156" i="6"/>
  <c r="J44" i="6"/>
  <c r="AD105" i="6" s="1"/>
  <c r="J179" i="6"/>
  <c r="J80" i="6"/>
  <c r="AD108" i="6" s="1"/>
  <c r="J92" i="6"/>
  <c r="AD112" i="6" s="1"/>
  <c r="J105" i="6"/>
  <c r="AE116" i="6" s="1"/>
  <c r="J124" i="6"/>
  <c r="J136" i="6"/>
  <c r="J158" i="6"/>
  <c r="J50" i="6"/>
  <c r="AJ105" i="6" s="1"/>
  <c r="J33" i="6"/>
  <c r="J81" i="6"/>
  <c r="AE108" i="6" s="1"/>
  <c r="J93" i="6"/>
  <c r="AE112" i="6" s="1"/>
  <c r="J107" i="6"/>
  <c r="AG116" i="6" s="1"/>
  <c r="J126" i="6"/>
  <c r="J35" i="6"/>
  <c r="AG104" i="6" s="1"/>
  <c r="J159" i="6"/>
  <c r="J57" i="6"/>
  <c r="AE106" i="6" s="1"/>
  <c r="J42" i="6"/>
  <c r="AN104" i="6" s="1"/>
  <c r="J83" i="6"/>
  <c r="AG108" i="6" s="1"/>
  <c r="J97" i="6"/>
  <c r="AI112" i="6" s="1"/>
  <c r="J108" i="6"/>
  <c r="AH116" i="6" s="1"/>
  <c r="J127" i="6"/>
  <c r="J75" i="6" s="1"/>
  <c r="AK107" i="6" s="1"/>
  <c r="J146" i="6"/>
  <c r="J45" i="6"/>
  <c r="AE105" i="6" s="1"/>
  <c r="J59" i="6"/>
  <c r="AG106" i="6" s="1"/>
  <c r="J48" i="6"/>
  <c r="AH105" i="6" s="1"/>
  <c r="J84" i="6"/>
  <c r="AH108" i="6" s="1"/>
  <c r="J98" i="6"/>
  <c r="AJ112" i="6" s="1"/>
  <c r="J110" i="6"/>
  <c r="AJ116" i="6" s="1"/>
  <c r="J129" i="6"/>
  <c r="J39" i="6"/>
  <c r="AK104" i="6" s="1"/>
  <c r="J51" i="6"/>
  <c r="AK105" i="6" s="1"/>
  <c r="J36" i="6"/>
  <c r="AH104" i="6" s="1"/>
  <c r="J56" i="6"/>
  <c r="AD106" i="6" s="1"/>
  <c r="J86" i="6"/>
  <c r="AJ108" i="6" s="1"/>
  <c r="J99" i="6"/>
  <c r="AK112" i="6" s="1"/>
  <c r="J111" i="6"/>
  <c r="AK116" i="6" s="1"/>
  <c r="J130" i="6"/>
  <c r="J152" i="6"/>
  <c r="J53" i="6"/>
  <c r="J174" i="6"/>
  <c r="J63" i="6"/>
  <c r="AK106" i="6" s="1"/>
  <c r="J87" i="6"/>
  <c r="AK108" i="6" s="1"/>
  <c r="J101" i="6"/>
  <c r="AM112" i="6" s="1"/>
  <c r="J120" i="6"/>
  <c r="J132" i="6"/>
  <c r="J153" i="6"/>
  <c r="J60" i="6"/>
  <c r="AH106" i="6" s="1"/>
  <c r="J176" i="6"/>
  <c r="J65" i="6"/>
  <c r="AM106" i="6" s="1"/>
  <c r="J89" i="6"/>
  <c r="AM108" i="6" s="1"/>
  <c r="J102" i="6"/>
  <c r="AN112" i="6" s="1"/>
  <c r="J121" i="6"/>
  <c r="J133" i="6"/>
  <c r="J155" i="6"/>
  <c r="J38" i="6"/>
  <c r="J177" i="6"/>
  <c r="J66" i="6"/>
  <c r="AN106" i="6" s="1"/>
  <c r="J90" i="6"/>
  <c r="AN108" i="6" s="1"/>
  <c r="J104" i="6"/>
  <c r="J123" i="6"/>
  <c r="J135" i="6"/>
  <c r="O227" i="6"/>
  <c r="I53" i="6"/>
  <c r="AM75" i="6" s="1"/>
  <c r="I93" i="6"/>
  <c r="AE82" i="6" s="1"/>
  <c r="I38" i="6"/>
  <c r="AJ74" i="6" s="1"/>
  <c r="I50" i="6"/>
  <c r="AJ75" i="6" s="1"/>
  <c r="I54" i="6"/>
  <c r="AN75" i="6" s="1"/>
  <c r="I120" i="6"/>
  <c r="I153" i="6"/>
  <c r="I168" i="6"/>
  <c r="I162" i="6"/>
  <c r="I83" i="6"/>
  <c r="AG78" i="6" s="1"/>
  <c r="I164" i="6"/>
  <c r="I63" i="6"/>
  <c r="AK76" i="6" s="1"/>
  <c r="I57" i="6"/>
  <c r="AE76" i="6" s="1"/>
  <c r="I44" i="6"/>
  <c r="AD75" i="6" s="1"/>
  <c r="I80" i="6"/>
  <c r="AD78" i="6" s="1"/>
  <c r="I81" i="6"/>
  <c r="AE78" i="6" s="1"/>
  <c r="I130" i="6"/>
  <c r="I167" i="6"/>
  <c r="I186" i="6"/>
  <c r="I179" i="6"/>
  <c r="I135" i="6"/>
  <c r="I173" i="6"/>
  <c r="I269" i="6"/>
  <c r="I250" i="6"/>
  <c r="I84" i="6"/>
  <c r="I60" i="6"/>
  <c r="AH76" i="6" s="1"/>
  <c r="I56" i="6"/>
  <c r="AD76" i="6" s="1"/>
  <c r="I86" i="6"/>
  <c r="I87" i="6"/>
  <c r="I139" i="6"/>
  <c r="I177" i="6"/>
  <c r="I207" i="6"/>
  <c r="I200" i="6"/>
  <c r="I148" i="6"/>
  <c r="I182" i="6"/>
  <c r="I221" i="6"/>
  <c r="I222" i="6"/>
  <c r="I32" i="6"/>
  <c r="AD74" i="6" s="1"/>
  <c r="I105" i="6"/>
  <c r="AE86" i="6" s="1"/>
  <c r="I97" i="6"/>
  <c r="AI82" i="6" s="1"/>
  <c r="I98" i="6"/>
  <c r="AJ82" i="6" s="1"/>
  <c r="I110" i="6"/>
  <c r="AJ86" i="6" s="1"/>
  <c r="I111" i="6"/>
  <c r="AK86" i="6" s="1"/>
  <c r="I133" i="6"/>
  <c r="I90" i="6"/>
  <c r="I104" i="6"/>
  <c r="AD86" i="6" s="1"/>
  <c r="I144" i="6"/>
  <c r="I209" i="6"/>
  <c r="I39" i="6"/>
  <c r="AK74" i="6" s="1"/>
  <c r="I51" i="6"/>
  <c r="AK75" i="6" s="1"/>
  <c r="I107" i="6"/>
  <c r="AG86" i="6" s="1"/>
  <c r="I108" i="6"/>
  <c r="AH86" i="6" s="1"/>
  <c r="I127" i="6"/>
  <c r="I48" i="6"/>
  <c r="AH75" i="6" s="1"/>
  <c r="I152" i="6"/>
  <c r="I154" i="6" s="1"/>
  <c r="I121" i="6"/>
  <c r="I141" i="6"/>
  <c r="I146" i="6"/>
  <c r="I129" i="6"/>
  <c r="I183" i="6"/>
  <c r="I41" i="6"/>
  <c r="AM74" i="6" s="1"/>
  <c r="I62" i="6"/>
  <c r="AJ76" i="6" s="1"/>
  <c r="I124" i="6"/>
  <c r="I126" i="6"/>
  <c r="I33" i="6"/>
  <c r="AE74" i="6" s="1"/>
  <c r="I89" i="6"/>
  <c r="I176" i="6"/>
  <c r="I142" i="6"/>
  <c r="I145" i="6"/>
  <c r="I156" i="6"/>
  <c r="I149" i="6"/>
  <c r="I261" i="6"/>
  <c r="I45" i="6"/>
  <c r="AE75" i="6" s="1"/>
  <c r="I65" i="6"/>
  <c r="AM76" i="6" s="1"/>
  <c r="I136" i="6"/>
  <c r="I36" i="6"/>
  <c r="AH74" i="6" s="1"/>
  <c r="I42" i="6"/>
  <c r="AN74" i="6" s="1"/>
  <c r="I102" i="6"/>
  <c r="AN82" i="6" s="1"/>
  <c r="I123" i="6"/>
  <c r="I161" i="6"/>
  <c r="I155" i="6"/>
  <c r="I170" i="6"/>
  <c r="I158" i="6"/>
  <c r="I66" i="6"/>
  <c r="AN76" i="6" s="1"/>
  <c r="I171" i="6"/>
  <c r="I268" i="6"/>
  <c r="I259" i="6"/>
  <c r="I249" i="6"/>
  <c r="I258" i="6"/>
  <c r="I255" i="6"/>
  <c r="I243" i="6"/>
  <c r="I174" i="6"/>
  <c r="I225" i="6"/>
  <c r="I59" i="6"/>
  <c r="AG76" i="6" s="1"/>
  <c r="I210" i="6"/>
  <c r="I99" i="6"/>
  <c r="AK82" i="6" s="1"/>
  <c r="I212" i="6"/>
  <c r="I231" i="6"/>
  <c r="I151" i="6"/>
  <c r="I224" i="6"/>
  <c r="I165" i="6"/>
  <c r="I101" i="6"/>
  <c r="AM82" i="6" s="1"/>
  <c r="I256" i="6"/>
  <c r="I204" i="6"/>
  <c r="I35" i="6"/>
  <c r="AG74" i="6" s="1"/>
  <c r="I203" i="6"/>
  <c r="I47" i="6"/>
  <c r="AG75" i="6" s="1"/>
  <c r="I253" i="6"/>
  <c r="I218" i="6"/>
  <c r="I213" i="6"/>
  <c r="I240" i="6"/>
  <c r="I201" i="6"/>
  <c r="I132" i="6"/>
  <c r="I265" i="6"/>
  <c r="I180" i="6"/>
  <c r="I227" i="6"/>
  <c r="I206" i="6"/>
  <c r="I241" i="6"/>
  <c r="I230" i="6"/>
  <c r="I215" i="6"/>
  <c r="I246" i="6"/>
  <c r="I228" i="6"/>
  <c r="I159" i="6"/>
  <c r="I160" i="6" s="1"/>
  <c r="I252" i="6"/>
  <c r="I219" i="6"/>
  <c r="I247" i="6"/>
  <c r="I185" i="6"/>
  <c r="I216" i="6"/>
  <c r="I266" i="6"/>
  <c r="I92" i="6"/>
  <c r="AD82" i="6" s="1"/>
  <c r="I244" i="6"/>
  <c r="I262" i="6"/>
  <c r="I138" i="6"/>
  <c r="K247" i="6"/>
  <c r="K195" i="6" s="1"/>
  <c r="N42" i="6"/>
  <c r="AN224" i="6" s="1"/>
  <c r="N83" i="6"/>
  <c r="AG228" i="6" s="1"/>
  <c r="N97" i="6"/>
  <c r="AI232" i="6" s="1"/>
  <c r="N108" i="6"/>
  <c r="AH236" i="6" s="1"/>
  <c r="N138" i="6"/>
  <c r="N141" i="6"/>
  <c r="N144" i="6"/>
  <c r="N152" i="6"/>
  <c r="N164" i="6"/>
  <c r="N170" i="6"/>
  <c r="N84" i="6"/>
  <c r="AH228" i="6" s="1"/>
  <c r="N98" i="6"/>
  <c r="AJ232" i="6" s="1"/>
  <c r="N110" i="6"/>
  <c r="AJ236" i="6" s="1"/>
  <c r="N127" i="6"/>
  <c r="N133" i="6"/>
  <c r="N179" i="6"/>
  <c r="N222" i="6"/>
  <c r="N86" i="6"/>
  <c r="AJ228" i="6" s="1"/>
  <c r="N99" i="6"/>
  <c r="AK232" i="6" s="1"/>
  <c r="N111" i="6"/>
  <c r="AK236" i="6" s="1"/>
  <c r="N159" i="6"/>
  <c r="N168" i="6"/>
  <c r="N174" i="6"/>
  <c r="N216" i="6"/>
  <c r="N218" i="6"/>
  <c r="N219" i="6"/>
  <c r="N221" i="6"/>
  <c r="N250" i="6"/>
  <c r="N253" i="6"/>
  <c r="N48" i="6"/>
  <c r="AH225" i="6" s="1"/>
  <c r="N63" i="6"/>
  <c r="AK226" i="6" s="1"/>
  <c r="N87" i="6"/>
  <c r="AK228" i="6" s="1"/>
  <c r="N101" i="6"/>
  <c r="AM232" i="6" s="1"/>
  <c r="N120" i="6"/>
  <c r="N129" i="6"/>
  <c r="N135" i="6"/>
  <c r="N148" i="6"/>
  <c r="N151" i="6"/>
  <c r="N156" i="6"/>
  <c r="N210" i="6"/>
  <c r="N212" i="6"/>
  <c r="N213" i="6"/>
  <c r="N215" i="6"/>
  <c r="N247" i="6"/>
  <c r="N249" i="6"/>
  <c r="N252" i="6"/>
  <c r="N261" i="6"/>
  <c r="N265" i="6"/>
  <c r="N266" i="6"/>
  <c r="N65" i="6"/>
  <c r="AM226" i="6" s="1"/>
  <c r="N89" i="6"/>
  <c r="AM228" i="6" s="1"/>
  <c r="N102" i="6"/>
  <c r="AN232" i="6" s="1"/>
  <c r="N121" i="6"/>
  <c r="N139" i="6"/>
  <c r="N142" i="6"/>
  <c r="N153" i="6"/>
  <c r="N167" i="6"/>
  <c r="N173" i="6"/>
  <c r="N177" i="6"/>
  <c r="N207" i="6"/>
  <c r="N209" i="6"/>
  <c r="N246" i="6"/>
  <c r="N66" i="6"/>
  <c r="AN226" i="6" s="1"/>
  <c r="N90" i="6"/>
  <c r="AN228" i="6" s="1"/>
  <c r="N104" i="6"/>
  <c r="AD236" i="6" s="1"/>
  <c r="N123" i="6"/>
  <c r="N130" i="6"/>
  <c r="N136" i="6"/>
  <c r="N183" i="6"/>
  <c r="N204" i="6"/>
  <c r="N206" i="6"/>
  <c r="N243" i="6"/>
  <c r="N244" i="6"/>
  <c r="N80" i="6"/>
  <c r="AD228" i="6" s="1"/>
  <c r="N92" i="6"/>
  <c r="AD232" i="6" s="1"/>
  <c r="N105" i="6"/>
  <c r="N124" i="6"/>
  <c r="N158" i="6"/>
  <c r="N165" i="6"/>
  <c r="N171" i="6"/>
  <c r="N182" i="6"/>
  <c r="N185" i="6"/>
  <c r="N186" i="6"/>
  <c r="N200" i="6"/>
  <c r="N201" i="6"/>
  <c r="N203" i="6"/>
  <c r="N205" i="6" s="1"/>
  <c r="N231" i="6"/>
  <c r="N240" i="6"/>
  <c r="N241" i="6"/>
  <c r="N81" i="6"/>
  <c r="AE228" i="6" s="1"/>
  <c r="N180" i="6"/>
  <c r="N268" i="6"/>
  <c r="N93" i="6"/>
  <c r="AE232" i="6" s="1"/>
  <c r="N149" i="6"/>
  <c r="N228" i="6"/>
  <c r="N255" i="6"/>
  <c r="N107" i="6"/>
  <c r="AG236" i="6" s="1"/>
  <c r="N224" i="6"/>
  <c r="N258" i="6"/>
  <c r="N256" i="6"/>
  <c r="N126" i="6"/>
  <c r="N262" i="6"/>
  <c r="N269" i="6"/>
  <c r="N132" i="6"/>
  <c r="N155" i="6"/>
  <c r="N230" i="6"/>
  <c r="N225" i="6"/>
  <c r="N259" i="6"/>
  <c r="N176" i="6"/>
  <c r="N227" i="6"/>
  <c r="N56" i="6"/>
  <c r="AD226" i="6" s="1"/>
  <c r="N35" i="6"/>
  <c r="AG224" i="6" s="1"/>
  <c r="N39" i="6"/>
  <c r="AK224" i="6" s="1"/>
  <c r="N44" i="6"/>
  <c r="AD225" i="6" s="1"/>
  <c r="N145" i="6"/>
  <c r="N45" i="6"/>
  <c r="AE225" i="6" s="1"/>
  <c r="N50" i="6"/>
  <c r="AJ225" i="6" s="1"/>
  <c r="N146" i="6"/>
  <c r="N96" i="6" s="1"/>
  <c r="AH232" i="6" s="1"/>
  <c r="N51" i="6"/>
  <c r="AK225" i="6" s="1"/>
  <c r="N57" i="6"/>
  <c r="AE226" i="6" s="1"/>
  <c r="N41" i="6"/>
  <c r="N60" i="6"/>
  <c r="AH226" i="6" s="1"/>
  <c r="N36" i="6"/>
  <c r="AH224" i="6" s="1"/>
  <c r="N47" i="6"/>
  <c r="AG225" i="6" s="1"/>
  <c r="N161" i="6"/>
  <c r="N54" i="6"/>
  <c r="AN225" i="6" s="1"/>
  <c r="N38" i="6"/>
  <c r="N33" i="6"/>
  <c r="AE224" i="6" s="1"/>
  <c r="N62" i="6"/>
  <c r="AJ226" i="6" s="1"/>
  <c r="N162" i="6"/>
  <c r="N32" i="6"/>
  <c r="AD224" i="6" s="1"/>
  <c r="N53" i="6"/>
  <c r="AM225" i="6" s="1"/>
  <c r="N59" i="6"/>
  <c r="AG226" i="6" s="1"/>
  <c r="P149" i="6"/>
  <c r="P176" i="6"/>
  <c r="P164" i="6"/>
  <c r="P170" i="6"/>
  <c r="P224" i="6"/>
  <c r="P225" i="6"/>
  <c r="P179" i="6"/>
  <c r="P222" i="6"/>
  <c r="P162" i="6"/>
  <c r="P168" i="6"/>
  <c r="P174" i="6"/>
  <c r="P216" i="6"/>
  <c r="P218" i="6"/>
  <c r="P219" i="6"/>
  <c r="P221" i="6"/>
  <c r="P250" i="6"/>
  <c r="P145" i="6"/>
  <c r="P148" i="6"/>
  <c r="P151" i="6"/>
  <c r="P210" i="6"/>
  <c r="P212" i="6"/>
  <c r="P213" i="6"/>
  <c r="P215" i="6"/>
  <c r="P247" i="6"/>
  <c r="P249" i="6"/>
  <c r="P167" i="6"/>
  <c r="P169" i="6" s="1"/>
  <c r="P173" i="6"/>
  <c r="P175" i="6" s="1"/>
  <c r="P177" i="6"/>
  <c r="P207" i="6"/>
  <c r="P209" i="6"/>
  <c r="P246" i="6"/>
  <c r="P255" i="6"/>
  <c r="P256" i="6"/>
  <c r="P258" i="6"/>
  <c r="P259" i="6"/>
  <c r="P262" i="6"/>
  <c r="P268" i="6"/>
  <c r="P183" i="6"/>
  <c r="P204" i="6"/>
  <c r="P206" i="6"/>
  <c r="P243" i="6"/>
  <c r="P244" i="6"/>
  <c r="P146" i="6"/>
  <c r="P165" i="6"/>
  <c r="P240" i="6"/>
  <c r="P201" i="6"/>
  <c r="P252" i="6"/>
  <c r="P265" i="6"/>
  <c r="P182" i="6"/>
  <c r="P228" i="6"/>
  <c r="P253" i="6"/>
  <c r="P266" i="6"/>
  <c r="P171" i="6"/>
  <c r="P203" i="6"/>
  <c r="P241" i="6"/>
  <c r="P261" i="6"/>
  <c r="P269" i="6"/>
  <c r="P185" i="6"/>
  <c r="P230" i="6"/>
  <c r="P186" i="6"/>
  <c r="P231" i="6"/>
  <c r="P200" i="6"/>
  <c r="P202" i="6" s="1"/>
  <c r="P227" i="6"/>
  <c r="P81" i="6"/>
  <c r="AE288" i="6" s="1"/>
  <c r="P93" i="6"/>
  <c r="AE292" i="6" s="1"/>
  <c r="P107" i="6"/>
  <c r="AG296" i="6" s="1"/>
  <c r="P126" i="6"/>
  <c r="P138" i="6"/>
  <c r="P155" i="6"/>
  <c r="P83" i="6"/>
  <c r="AG288" i="6" s="1"/>
  <c r="P97" i="6"/>
  <c r="AI292" i="6" s="1"/>
  <c r="P108" i="6"/>
  <c r="AH296" i="6" s="1"/>
  <c r="P127" i="6"/>
  <c r="P139" i="6"/>
  <c r="P156" i="6"/>
  <c r="P84" i="6"/>
  <c r="AH288" i="6" s="1"/>
  <c r="P98" i="6"/>
  <c r="AJ292" i="6" s="1"/>
  <c r="P110" i="6"/>
  <c r="AJ296" i="6" s="1"/>
  <c r="P129" i="6"/>
  <c r="P141" i="6"/>
  <c r="P158" i="6"/>
  <c r="P47" i="6"/>
  <c r="AG285" i="6" s="1"/>
  <c r="P63" i="6"/>
  <c r="AK286" i="6" s="1"/>
  <c r="P87" i="6"/>
  <c r="AK288" i="6" s="1"/>
  <c r="P101" i="6"/>
  <c r="AM292" i="6" s="1"/>
  <c r="P120" i="6"/>
  <c r="P132" i="6"/>
  <c r="P144" i="6"/>
  <c r="P51" i="6"/>
  <c r="AK285" i="6" s="1"/>
  <c r="P65" i="6"/>
  <c r="AM286" i="6" s="1"/>
  <c r="P89" i="6"/>
  <c r="AM288" i="6" s="1"/>
  <c r="P102" i="6"/>
  <c r="AN292" i="6" s="1"/>
  <c r="P121" i="6"/>
  <c r="P133" i="6"/>
  <c r="P180" i="6"/>
  <c r="P161" i="6"/>
  <c r="P66" i="6"/>
  <c r="AN286" i="6" s="1"/>
  <c r="P90" i="6"/>
  <c r="AN288" i="6" s="1"/>
  <c r="P104" i="6"/>
  <c r="AD296" i="6" s="1"/>
  <c r="P123" i="6"/>
  <c r="P135" i="6"/>
  <c r="P152" i="6"/>
  <c r="P57" i="6"/>
  <c r="AE286" i="6" s="1"/>
  <c r="P80" i="6"/>
  <c r="P92" i="6"/>
  <c r="P105" i="6"/>
  <c r="AE296" i="6" s="1"/>
  <c r="P124" i="6"/>
  <c r="P136" i="6"/>
  <c r="P153" i="6"/>
  <c r="P50" i="6"/>
  <c r="AJ285" i="6" s="1"/>
  <c r="P86" i="6"/>
  <c r="P53" i="6"/>
  <c r="AM285" i="6" s="1"/>
  <c r="P99" i="6"/>
  <c r="AK292" i="6" s="1"/>
  <c r="P111" i="6"/>
  <c r="AK296" i="6" s="1"/>
  <c r="P130" i="6"/>
  <c r="P142" i="6"/>
  <c r="P56" i="6"/>
  <c r="AD286" i="6" s="1"/>
  <c r="P39" i="6"/>
  <c r="AK284" i="6" s="1"/>
  <c r="P42" i="6"/>
  <c r="AN284" i="6" s="1"/>
  <c r="P35" i="6"/>
  <c r="AG284" i="6" s="1"/>
  <c r="P32" i="6"/>
  <c r="AD284" i="6" s="1"/>
  <c r="P60" i="6"/>
  <c r="AH286" i="6" s="1"/>
  <c r="P59" i="6"/>
  <c r="AG286" i="6" s="1"/>
  <c r="P62" i="6"/>
  <c r="AJ286" i="6" s="1"/>
  <c r="P33" i="6"/>
  <c r="AE284" i="6" s="1"/>
  <c r="P48" i="6"/>
  <c r="AH285" i="6" s="1"/>
  <c r="P41" i="6"/>
  <c r="P45" i="6"/>
  <c r="AE285" i="6" s="1"/>
  <c r="P38" i="6"/>
  <c r="AJ284" i="6" s="1"/>
  <c r="P54" i="6"/>
  <c r="AN285" i="6" s="1"/>
  <c r="P36" i="6"/>
  <c r="AH284" i="6" s="1"/>
  <c r="P44" i="6"/>
  <c r="AD285" i="6" s="1"/>
  <c r="P159" i="6"/>
  <c r="Y115" i="6"/>
  <c r="AD569" i="6" s="1"/>
  <c r="V113" i="6"/>
  <c r="AD460" i="6" s="1"/>
  <c r="O253" i="6"/>
  <c r="O243" i="6"/>
  <c r="O107" i="6"/>
  <c r="AG266" i="6" s="1"/>
  <c r="O99" i="6"/>
  <c r="AK262" i="6" s="1"/>
  <c r="O129" i="6"/>
  <c r="O63" i="6"/>
  <c r="AK256" i="6" s="1"/>
  <c r="O142" i="6"/>
  <c r="O179" i="6"/>
  <c r="O135" i="6"/>
  <c r="O65" i="6"/>
  <c r="AM256" i="6" s="1"/>
  <c r="O165" i="6"/>
  <c r="O59" i="6"/>
  <c r="AG256" i="6" s="1"/>
  <c r="O81" i="6"/>
  <c r="AE258" i="6" s="1"/>
  <c r="O83" i="6"/>
  <c r="AG258" i="6" s="1"/>
  <c r="O130" i="6"/>
  <c r="O78" i="6" s="1"/>
  <c r="AN257" i="6" s="1"/>
  <c r="O162" i="6"/>
  <c r="O148" i="6"/>
  <c r="O158" i="6"/>
  <c r="O203" i="6"/>
  <c r="O258" i="6"/>
  <c r="O210" i="6"/>
  <c r="O173" i="6"/>
  <c r="O212" i="6"/>
  <c r="O255" i="6"/>
  <c r="O213" i="6"/>
  <c r="O185" i="6"/>
  <c r="O54" i="6"/>
  <c r="AN255" i="6" s="1"/>
  <c r="O41" i="6"/>
  <c r="AM254" i="6" s="1"/>
  <c r="O44" i="6"/>
  <c r="AD255" i="6" s="1"/>
  <c r="O48" i="6"/>
  <c r="AH255" i="6" s="1"/>
  <c r="O57" i="6"/>
  <c r="AE256" i="6" s="1"/>
  <c r="O108" i="6"/>
  <c r="AH266" i="6" s="1"/>
  <c r="O101" i="6"/>
  <c r="AM262" i="6" s="1"/>
  <c r="O104" i="6"/>
  <c r="AD266" i="6" s="1"/>
  <c r="O161" i="6"/>
  <c r="O138" i="6"/>
  <c r="O209" i="6"/>
  <c r="O211" i="6" s="1"/>
  <c r="O126" i="6"/>
  <c r="O152" i="6"/>
  <c r="O167" i="6"/>
  <c r="O247" i="6"/>
  <c r="O266" i="6"/>
  <c r="O256" i="6"/>
  <c r="O207" i="6"/>
  <c r="O39" i="6"/>
  <c r="AK254" i="6" s="1"/>
  <c r="O38" i="6"/>
  <c r="AJ254" i="6" s="1"/>
  <c r="O35" i="6"/>
  <c r="AG254" i="6" s="1"/>
  <c r="O60" i="6"/>
  <c r="AH256" i="6" s="1"/>
  <c r="O80" i="6"/>
  <c r="AD258" i="6" s="1"/>
  <c r="O111" i="6"/>
  <c r="AK266" i="6" s="1"/>
  <c r="O84" i="6"/>
  <c r="AH258" i="6" s="1"/>
  <c r="O168" i="6"/>
  <c r="O156" i="6"/>
  <c r="O215" i="6"/>
  <c r="O132" i="6"/>
  <c r="O176" i="6"/>
  <c r="O218" i="6"/>
  <c r="O249" i="6"/>
  <c r="O241" i="6"/>
  <c r="O66" i="6"/>
  <c r="AN256" i="6" s="1"/>
  <c r="O86" i="6"/>
  <c r="AJ258" i="6" s="1"/>
  <c r="O89" i="6"/>
  <c r="AM258" i="6" s="1"/>
  <c r="O92" i="6"/>
  <c r="AD262" i="6" s="1"/>
  <c r="O139" i="6"/>
  <c r="O170" i="6"/>
  <c r="O222" i="6"/>
  <c r="O151" i="6"/>
  <c r="O204" i="6"/>
  <c r="O216" i="6"/>
  <c r="O97" i="6"/>
  <c r="AI262" i="6" s="1"/>
  <c r="O110" i="6"/>
  <c r="AJ266" i="6" s="1"/>
  <c r="O102" i="6"/>
  <c r="AN262" i="6" s="1"/>
  <c r="O105" i="6"/>
  <c r="AE266" i="6" s="1"/>
  <c r="O145" i="6"/>
  <c r="O180" i="6"/>
  <c r="O228" i="6"/>
  <c r="O159" i="6"/>
  <c r="O262" i="6"/>
  <c r="O252" i="6"/>
  <c r="O225" i="6"/>
  <c r="O261" i="6"/>
  <c r="O259" i="6"/>
  <c r="O206" i="6"/>
  <c r="O200" i="6"/>
  <c r="O120" i="6"/>
  <c r="O136" i="6"/>
  <c r="O183" i="6"/>
  <c r="O53" i="6"/>
  <c r="AM255" i="6" s="1"/>
  <c r="O45" i="6"/>
  <c r="AE255" i="6" s="1"/>
  <c r="O87" i="6"/>
  <c r="AK258" i="6" s="1"/>
  <c r="O155" i="6"/>
  <c r="O174" i="6"/>
  <c r="O47" i="6"/>
  <c r="AG255" i="6" s="1"/>
  <c r="O201" i="6"/>
  <c r="O123" i="6"/>
  <c r="O269" i="6"/>
  <c r="O250" i="6"/>
  <c r="O244" i="6"/>
  <c r="O42" i="6"/>
  <c r="AN254" i="6" s="1"/>
  <c r="O124" i="6"/>
  <c r="O90" i="6"/>
  <c r="AN258" i="6" s="1"/>
  <c r="O221" i="6"/>
  <c r="O121" i="6"/>
  <c r="O246" i="6"/>
  <c r="O177" i="6"/>
  <c r="O265" i="6"/>
  <c r="O267" i="6" s="1"/>
  <c r="O56" i="6"/>
  <c r="AD256" i="6" s="1"/>
  <c r="O133" i="6"/>
  <c r="O171" i="6"/>
  <c r="O51" i="6"/>
  <c r="AK255" i="6" s="1"/>
  <c r="O186" i="6"/>
  <c r="O268" i="6"/>
  <c r="O98" i="6"/>
  <c r="O93" i="6"/>
  <c r="AE262" i="6" s="1"/>
  <c r="O62" i="6"/>
  <c r="AJ256" i="6" s="1"/>
  <c r="O231" i="6"/>
  <c r="O127" i="6"/>
  <c r="O141" i="6"/>
  <c r="O149" i="6"/>
  <c r="O224" i="6"/>
  <c r="O226" i="6" s="1"/>
  <c r="O240" i="6"/>
  <c r="O230" i="6"/>
  <c r="O144" i="6"/>
  <c r="O146" i="6"/>
  <c r="O164" i="6"/>
  <c r="O219" i="6"/>
  <c r="O182" i="6"/>
  <c r="O184" i="6" s="1"/>
  <c r="O32" i="6"/>
  <c r="AD254" i="6" s="1"/>
  <c r="O50" i="6"/>
  <c r="AJ255" i="6" s="1"/>
  <c r="O36" i="6"/>
  <c r="AH254" i="6" s="1"/>
  <c r="O33" i="6"/>
  <c r="AE254" i="6" s="1"/>
  <c r="O153" i="6"/>
  <c r="X118" i="6"/>
  <c r="AD542" i="6" s="1"/>
  <c r="Q113" i="6"/>
  <c r="AD310" i="6" s="1"/>
  <c r="R113" i="6"/>
  <c r="AD340" i="6" s="1"/>
  <c r="Y76" i="6"/>
  <c r="Q117" i="6"/>
  <c r="AD331" i="6" s="1"/>
  <c r="U113" i="6"/>
  <c r="AD430" i="6" s="1"/>
  <c r="Q115" i="6"/>
  <c r="AD329" i="6" s="1"/>
  <c r="S70" i="6"/>
  <c r="AD418" i="6" l="1"/>
  <c r="T118" i="6"/>
  <c r="AD422" i="6" s="1"/>
  <c r="T113" i="6"/>
  <c r="AD400" i="6" s="1"/>
  <c r="V118" i="6"/>
  <c r="AD482" i="6" s="1"/>
  <c r="O270" i="6"/>
  <c r="AN78" i="6"/>
  <c r="AK78" i="6"/>
  <c r="AJ78" i="6"/>
  <c r="AM78" i="6"/>
  <c r="AH78" i="6"/>
  <c r="L192" i="6"/>
  <c r="M178" i="6"/>
  <c r="W113" i="6"/>
  <c r="AD490" i="6" s="1"/>
  <c r="X113" i="6"/>
  <c r="AD520" i="6" s="1"/>
  <c r="M72" i="6"/>
  <c r="AH197" i="6" s="1"/>
  <c r="M208" i="6"/>
  <c r="M220" i="6"/>
  <c r="L160" i="6"/>
  <c r="M217" i="6"/>
  <c r="O208" i="6"/>
  <c r="I195" i="6"/>
  <c r="I270" i="6"/>
  <c r="J137" i="6"/>
  <c r="J78" i="6"/>
  <c r="AN107" i="6" s="1"/>
  <c r="L195" i="6"/>
  <c r="P187" i="6"/>
  <c r="P178" i="6"/>
  <c r="N166" i="6"/>
  <c r="J143" i="6"/>
  <c r="K257" i="6"/>
  <c r="O232" i="6"/>
  <c r="O194" i="6"/>
  <c r="P263" i="6"/>
  <c r="I192" i="6"/>
  <c r="I178" i="6"/>
  <c r="M157" i="6"/>
  <c r="K205" i="6"/>
  <c r="P211" i="6"/>
  <c r="M169" i="6"/>
  <c r="S118" i="6"/>
  <c r="AD392" i="6" s="1"/>
  <c r="J157" i="6"/>
  <c r="I208" i="6"/>
  <c r="H166" i="6"/>
  <c r="K223" i="6"/>
  <c r="M226" i="6"/>
  <c r="M163" i="6"/>
  <c r="M150" i="6"/>
  <c r="H223" i="6"/>
  <c r="L178" i="6"/>
  <c r="M192" i="6"/>
  <c r="AD568" i="6"/>
  <c r="Y118" i="6"/>
  <c r="AD572" i="6" s="1"/>
  <c r="L163" i="6"/>
  <c r="M267" i="6"/>
  <c r="K172" i="6"/>
  <c r="I140" i="6"/>
  <c r="Y113" i="6"/>
  <c r="AD550" i="6" s="1"/>
  <c r="AL557" i="6"/>
  <c r="I55" i="6"/>
  <c r="AO75" i="6" s="1"/>
  <c r="K94" i="6"/>
  <c r="AF142" i="6" s="1"/>
  <c r="AD142" i="6"/>
  <c r="N40" i="6"/>
  <c r="AL224" i="6" s="1"/>
  <c r="AJ224" i="6"/>
  <c r="H91" i="6"/>
  <c r="AO48" i="6" s="1"/>
  <c r="AM48" i="6"/>
  <c r="U118" i="6"/>
  <c r="AD452" i="6" s="1"/>
  <c r="AD448" i="6"/>
  <c r="O100" i="6"/>
  <c r="AL262" i="6" s="1"/>
  <c r="AJ262" i="6"/>
  <c r="P94" i="6"/>
  <c r="AF292" i="6" s="1"/>
  <c r="AD292" i="6"/>
  <c r="J106" i="6"/>
  <c r="AF116" i="6" s="1"/>
  <c r="AD116" i="6"/>
  <c r="K85" i="6"/>
  <c r="AI138" i="6" s="1"/>
  <c r="AG138" i="6"/>
  <c r="M106" i="6"/>
  <c r="AF206" i="6" s="1"/>
  <c r="AD206" i="6"/>
  <c r="O169" i="6"/>
  <c r="P82" i="6"/>
  <c r="AF288" i="6" s="1"/>
  <c r="AD288" i="6"/>
  <c r="P267" i="6"/>
  <c r="P198" i="6"/>
  <c r="K91" i="6"/>
  <c r="AO138" i="6" s="1"/>
  <c r="AM138" i="6"/>
  <c r="L112" i="6"/>
  <c r="AL176" i="6" s="1"/>
  <c r="AJ176" i="6"/>
  <c r="M229" i="6"/>
  <c r="P43" i="6"/>
  <c r="AO284" i="6" s="1"/>
  <c r="AM284" i="6"/>
  <c r="P88" i="6"/>
  <c r="AL288" i="6" s="1"/>
  <c r="AJ288" i="6"/>
  <c r="N106" i="6"/>
  <c r="AF236" i="6" s="1"/>
  <c r="AE236" i="6"/>
  <c r="I94" i="6"/>
  <c r="AF82" i="6" s="1"/>
  <c r="I112" i="6"/>
  <c r="AL86" i="6" s="1"/>
  <c r="J34" i="6"/>
  <c r="AF104" i="6" s="1"/>
  <c r="AE104" i="6"/>
  <c r="H100" i="6"/>
  <c r="AL52" i="6" s="1"/>
  <c r="AJ52" i="6"/>
  <c r="L100" i="6"/>
  <c r="AL172" i="6" s="1"/>
  <c r="AJ172" i="6"/>
  <c r="M82" i="6"/>
  <c r="AF198" i="6" s="1"/>
  <c r="AD198" i="6"/>
  <c r="R118" i="6"/>
  <c r="AD362" i="6" s="1"/>
  <c r="O166" i="6"/>
  <c r="J40" i="6"/>
  <c r="AL104" i="6" s="1"/>
  <c r="AJ104" i="6"/>
  <c r="J55" i="6"/>
  <c r="AO105" i="6" s="1"/>
  <c r="AM105" i="6"/>
  <c r="H254" i="6"/>
  <c r="K112" i="6"/>
  <c r="AL146" i="6" s="1"/>
  <c r="AJ146" i="6"/>
  <c r="L49" i="6"/>
  <c r="AI165" i="6" s="1"/>
  <c r="AH165" i="6"/>
  <c r="L61" i="6"/>
  <c r="AI166" i="6" s="1"/>
  <c r="AG166" i="6"/>
  <c r="M195" i="6"/>
  <c r="M85" i="6"/>
  <c r="AI198" i="6" s="1"/>
  <c r="AG198" i="6"/>
  <c r="W118" i="6"/>
  <c r="AD512" i="6" s="1"/>
  <c r="AD510" i="6"/>
  <c r="S113" i="6"/>
  <c r="AD370" i="6" s="1"/>
  <c r="AF377" i="6"/>
  <c r="N43" i="6"/>
  <c r="AO224" i="6" s="1"/>
  <c r="AM224" i="6"/>
  <c r="H55" i="6"/>
  <c r="AO45" i="6" s="1"/>
  <c r="AM45" i="6"/>
  <c r="K103" i="6"/>
  <c r="AO142" i="6" s="1"/>
  <c r="AM142" i="6"/>
  <c r="M64" i="6"/>
  <c r="AL196" i="6" s="1"/>
  <c r="AJ196" i="6"/>
  <c r="M61" i="6"/>
  <c r="AI196" i="6" s="1"/>
  <c r="AG196" i="6"/>
  <c r="M43" i="6"/>
  <c r="AO194" i="6" s="1"/>
  <c r="AM194" i="6"/>
  <c r="M40" i="6"/>
  <c r="AL194" i="6" s="1"/>
  <c r="AJ194" i="6"/>
  <c r="M100" i="6"/>
  <c r="AL202" i="6" s="1"/>
  <c r="AJ202" i="6"/>
  <c r="I103" i="6"/>
  <c r="AO82" i="6" s="1"/>
  <c r="I106" i="6"/>
  <c r="AF86" i="6" s="1"/>
  <c r="H67" i="6"/>
  <c r="AO46" i="6" s="1"/>
  <c r="AM46" i="6"/>
  <c r="K67" i="6"/>
  <c r="AO136" i="6" s="1"/>
  <c r="AM136" i="6"/>
  <c r="M91" i="6"/>
  <c r="AO198" i="6" s="1"/>
  <c r="AM198" i="6"/>
  <c r="P184" i="6"/>
  <c r="N160" i="6"/>
  <c r="H187" i="6"/>
  <c r="L229" i="6"/>
  <c r="M78" i="6"/>
  <c r="AN197" i="6" s="1"/>
  <c r="O69" i="6"/>
  <c r="AE257" i="6" s="1"/>
  <c r="O134" i="6"/>
  <c r="P217" i="6"/>
  <c r="P223" i="6"/>
  <c r="N202" i="6"/>
  <c r="I205" i="6"/>
  <c r="I257" i="6"/>
  <c r="I96" i="6"/>
  <c r="AH82" i="6" s="1"/>
  <c r="I169" i="6"/>
  <c r="H260" i="6"/>
  <c r="K181" i="6"/>
  <c r="L214" i="6"/>
  <c r="L150" i="6"/>
  <c r="K163" i="6"/>
  <c r="K160" i="6"/>
  <c r="O75" i="6"/>
  <c r="AK257" i="6" s="1"/>
  <c r="I163" i="6"/>
  <c r="J95" i="6"/>
  <c r="AG112" i="6" s="1"/>
  <c r="H169" i="6"/>
  <c r="K198" i="6"/>
  <c r="K263" i="6"/>
  <c r="K202" i="6"/>
  <c r="K157" i="6"/>
  <c r="I187" i="6"/>
  <c r="H267" i="6"/>
  <c r="H257" i="6"/>
  <c r="L96" i="6"/>
  <c r="AH172" i="6" s="1"/>
  <c r="M140" i="6"/>
  <c r="O181" i="6"/>
  <c r="O163" i="6"/>
  <c r="P78" i="6"/>
  <c r="AN287" i="6" s="1"/>
  <c r="P72" i="6"/>
  <c r="AH287" i="6" s="1"/>
  <c r="P166" i="6"/>
  <c r="N267" i="6"/>
  <c r="K96" i="6"/>
  <c r="AH142" i="6" s="1"/>
  <c r="L267" i="6"/>
  <c r="M254" i="6"/>
  <c r="P189" i="6"/>
  <c r="P254" i="6"/>
  <c r="J181" i="6"/>
  <c r="H214" i="6"/>
  <c r="L94" i="6"/>
  <c r="AF172" i="6" s="1"/>
  <c r="O40" i="6"/>
  <c r="AL254" i="6" s="1"/>
  <c r="O175" i="6"/>
  <c r="P49" i="6"/>
  <c r="AI285" i="6" s="1"/>
  <c r="M75" i="6"/>
  <c r="AK197" i="6" s="1"/>
  <c r="N189" i="6"/>
  <c r="J166" i="6"/>
  <c r="J208" i="6"/>
  <c r="O67" i="6"/>
  <c r="AO256" i="6" s="1"/>
  <c r="O191" i="6"/>
  <c r="L91" i="6"/>
  <c r="AO168" i="6" s="1"/>
  <c r="I175" i="6"/>
  <c r="K232" i="6"/>
  <c r="K154" i="6"/>
  <c r="O52" i="6"/>
  <c r="AL255" i="6" s="1"/>
  <c r="M55" i="6"/>
  <c r="AO195" i="6" s="1"/>
  <c r="P85" i="6"/>
  <c r="AI288" i="6" s="1"/>
  <c r="I260" i="6"/>
  <c r="H112" i="6"/>
  <c r="AL56" i="6" s="1"/>
  <c r="H226" i="6"/>
  <c r="K270" i="6"/>
  <c r="M88" i="6"/>
  <c r="AL198" i="6" s="1"/>
  <c r="O143" i="6"/>
  <c r="H43" i="6"/>
  <c r="AO44" i="6" s="1"/>
  <c r="O64" i="6"/>
  <c r="AL256" i="6" s="1"/>
  <c r="O58" i="6"/>
  <c r="AF256" i="6" s="1"/>
  <c r="O157" i="6"/>
  <c r="P232" i="6"/>
  <c r="H154" i="6"/>
  <c r="H270" i="6"/>
  <c r="O112" i="6"/>
  <c r="AL266" i="6" s="1"/>
  <c r="O160" i="6"/>
  <c r="P109" i="6"/>
  <c r="AI296" i="6" s="1"/>
  <c r="L143" i="6"/>
  <c r="L34" i="6"/>
  <c r="AF164" i="6" s="1"/>
  <c r="O198" i="6"/>
  <c r="O172" i="6"/>
  <c r="O220" i="6"/>
  <c r="O82" i="6"/>
  <c r="AF258" i="6" s="1"/>
  <c r="O103" i="6"/>
  <c r="AO262" i="6" s="1"/>
  <c r="O150" i="6"/>
  <c r="O137" i="6"/>
  <c r="P40" i="6"/>
  <c r="AL284" i="6" s="1"/>
  <c r="P34" i="6"/>
  <c r="AF284" i="6" s="1"/>
  <c r="P160" i="6"/>
  <c r="P75" i="6"/>
  <c r="AK287" i="6" s="1"/>
  <c r="N229" i="6"/>
  <c r="N254" i="6"/>
  <c r="N143" i="6"/>
  <c r="I229" i="6"/>
  <c r="I226" i="6"/>
  <c r="I223" i="6"/>
  <c r="I88" i="6"/>
  <c r="I181" i="6"/>
  <c r="I52" i="6"/>
  <c r="AL75" i="6" s="1"/>
  <c r="J43" i="6"/>
  <c r="AO104" i="6" s="1"/>
  <c r="J226" i="6"/>
  <c r="J211" i="6"/>
  <c r="H178" i="6"/>
  <c r="H64" i="6"/>
  <c r="AL46" i="6" s="1"/>
  <c r="H52" i="6"/>
  <c r="AL45" i="6" s="1"/>
  <c r="H192" i="6"/>
  <c r="H229" i="6"/>
  <c r="H94" i="6"/>
  <c r="AF52" i="6" s="1"/>
  <c r="H137" i="6"/>
  <c r="K214" i="6"/>
  <c r="K229" i="6"/>
  <c r="K192" i="6"/>
  <c r="K69" i="6"/>
  <c r="AE137" i="6" s="1"/>
  <c r="K166" i="6"/>
  <c r="L75" i="6"/>
  <c r="AK167" i="6" s="1"/>
  <c r="L109" i="6"/>
  <c r="AI176" i="6" s="1"/>
  <c r="L72" i="6"/>
  <c r="AH167" i="6" s="1"/>
  <c r="L106" i="6"/>
  <c r="AF176" i="6" s="1"/>
  <c r="L223" i="6"/>
  <c r="L67" i="6"/>
  <c r="AO166" i="6" s="1"/>
  <c r="M223" i="6"/>
  <c r="M160" i="6"/>
  <c r="M34" i="6"/>
  <c r="AF194" i="6" s="1"/>
  <c r="N178" i="6"/>
  <c r="L172" i="6"/>
  <c r="P134" i="6"/>
  <c r="P229" i="6"/>
  <c r="N270" i="6"/>
  <c r="N100" i="6"/>
  <c r="AL232" i="6" s="1"/>
  <c r="I267" i="6"/>
  <c r="I172" i="6"/>
  <c r="I91" i="6"/>
  <c r="I85" i="6"/>
  <c r="J58" i="6"/>
  <c r="AF106" i="6" s="1"/>
  <c r="J175" i="6"/>
  <c r="H109" i="6"/>
  <c r="AI56" i="6" s="1"/>
  <c r="H195" i="6"/>
  <c r="H72" i="6"/>
  <c r="AH47" i="6" s="1"/>
  <c r="H160" i="6"/>
  <c r="K137" i="6"/>
  <c r="K64" i="6"/>
  <c r="AL136" i="6" s="1"/>
  <c r="L154" i="6"/>
  <c r="O49" i="6"/>
  <c r="AI255" i="6" s="1"/>
  <c r="P137" i="6"/>
  <c r="P69" i="6"/>
  <c r="AE287" i="6" s="1"/>
  <c r="P103" i="6"/>
  <c r="AO292" i="6" s="1"/>
  <c r="P214" i="6"/>
  <c r="P220" i="6"/>
  <c r="P226" i="6"/>
  <c r="N232" i="6"/>
  <c r="N226" i="6"/>
  <c r="N187" i="6"/>
  <c r="N175" i="6"/>
  <c r="N85" i="6"/>
  <c r="AI228" i="6" s="1"/>
  <c r="I211" i="6"/>
  <c r="J195" i="6"/>
  <c r="H184" i="6"/>
  <c r="K254" i="6"/>
  <c r="K52" i="6"/>
  <c r="AL135" i="6" s="1"/>
  <c r="K78" i="6"/>
  <c r="AN137" i="6" s="1"/>
  <c r="N64" i="6"/>
  <c r="AL226" i="6" s="1"/>
  <c r="J37" i="6"/>
  <c r="AI104" i="6" s="1"/>
  <c r="J217" i="6"/>
  <c r="O205" i="6"/>
  <c r="P61" i="6"/>
  <c r="AI286" i="6" s="1"/>
  <c r="P91" i="6"/>
  <c r="AO288" i="6" s="1"/>
  <c r="N37" i="6"/>
  <c r="AI224" i="6" s="1"/>
  <c r="N134" i="6"/>
  <c r="N181" i="6"/>
  <c r="I34" i="6"/>
  <c r="AF74" i="6" s="1"/>
  <c r="I75" i="6"/>
  <c r="AK77" i="6" s="1"/>
  <c r="I46" i="6"/>
  <c r="AF75" i="6" s="1"/>
  <c r="J72" i="6"/>
  <c r="AH107" i="6" s="1"/>
  <c r="J260" i="6"/>
  <c r="J220" i="6"/>
  <c r="H163" i="6"/>
  <c r="H85" i="6"/>
  <c r="AI48" i="6" s="1"/>
  <c r="H205" i="6"/>
  <c r="H106" i="6"/>
  <c r="AF56" i="6" s="1"/>
  <c r="H220" i="6"/>
  <c r="K134" i="6"/>
  <c r="L55" i="6"/>
  <c r="AO165" i="6" s="1"/>
  <c r="L140" i="6"/>
  <c r="O248" i="6"/>
  <c r="O195" i="6"/>
  <c r="P245" i="6"/>
  <c r="P191" i="6"/>
  <c r="P197" i="6"/>
  <c r="P251" i="6"/>
  <c r="P147" i="6"/>
  <c r="P95" i="6"/>
  <c r="AG292" i="6" s="1"/>
  <c r="N248" i="6"/>
  <c r="N194" i="6"/>
  <c r="N75" i="6"/>
  <c r="AK227" i="6" s="1"/>
  <c r="I188" i="6"/>
  <c r="I254" i="6"/>
  <c r="J103" i="6"/>
  <c r="AO112" i="6" s="1"/>
  <c r="J100" i="6"/>
  <c r="AL112" i="6" s="1"/>
  <c r="J94" i="6"/>
  <c r="AF112" i="6" s="1"/>
  <c r="H68" i="6"/>
  <c r="AD47" i="6" s="1"/>
  <c r="H122" i="6"/>
  <c r="H251" i="6"/>
  <c r="H197" i="6"/>
  <c r="L131" i="6"/>
  <c r="L77" i="6"/>
  <c r="AM167" i="6" s="1"/>
  <c r="L248" i="6"/>
  <c r="L194" i="6"/>
  <c r="L242" i="6"/>
  <c r="L188" i="6"/>
  <c r="L169" i="6"/>
  <c r="M194" i="6"/>
  <c r="M248" i="6"/>
  <c r="Q118" i="6"/>
  <c r="AD332" i="6" s="1"/>
  <c r="O34" i="6"/>
  <c r="AF254" i="6" s="1"/>
  <c r="O55" i="6"/>
  <c r="AO255" i="6" s="1"/>
  <c r="O178" i="6"/>
  <c r="O109" i="6"/>
  <c r="AI266" i="6" s="1"/>
  <c r="O257" i="6"/>
  <c r="P37" i="6"/>
  <c r="AI284" i="6" s="1"/>
  <c r="P55" i="6"/>
  <c r="AO285" i="6" s="1"/>
  <c r="P163" i="6"/>
  <c r="P143" i="6"/>
  <c r="P208" i="6"/>
  <c r="P257" i="6"/>
  <c r="P195" i="6"/>
  <c r="N61" i="6"/>
  <c r="AI226" i="6" s="1"/>
  <c r="N163" i="6"/>
  <c r="N52" i="6"/>
  <c r="AL225" i="6" s="1"/>
  <c r="N128" i="6"/>
  <c r="N74" i="6"/>
  <c r="AJ227" i="6" s="1"/>
  <c r="N72" i="6"/>
  <c r="AH227" i="6" s="1"/>
  <c r="N211" i="6"/>
  <c r="N69" i="6"/>
  <c r="AE227" i="6" s="1"/>
  <c r="N197" i="6"/>
  <c r="N150" i="6"/>
  <c r="N112" i="6"/>
  <c r="AL236" i="6" s="1"/>
  <c r="N140" i="6"/>
  <c r="I49" i="6"/>
  <c r="AI75" i="6" s="1"/>
  <c r="I191" i="6"/>
  <c r="I245" i="6"/>
  <c r="I131" i="6"/>
  <c r="I77" i="6"/>
  <c r="AM77" i="6" s="1"/>
  <c r="I109" i="6"/>
  <c r="AI86" i="6" s="1"/>
  <c r="I184" i="6"/>
  <c r="I58" i="6"/>
  <c r="AF76" i="6" s="1"/>
  <c r="I166" i="6"/>
  <c r="I40" i="6"/>
  <c r="AL74" i="6" s="1"/>
  <c r="J91" i="6"/>
  <c r="AO108" i="6" s="1"/>
  <c r="J88" i="6"/>
  <c r="AL108" i="6" s="1"/>
  <c r="J85" i="6"/>
  <c r="AI108" i="6" s="1"/>
  <c r="J82" i="6"/>
  <c r="AF108" i="6" s="1"/>
  <c r="J140" i="6"/>
  <c r="J267" i="6"/>
  <c r="J187" i="6"/>
  <c r="J257" i="6"/>
  <c r="J150" i="6"/>
  <c r="J214" i="6"/>
  <c r="H202" i="6"/>
  <c r="H88" i="6"/>
  <c r="AL48" i="6" s="1"/>
  <c r="H134" i="6"/>
  <c r="H194" i="6"/>
  <c r="H248" i="6"/>
  <c r="H69" i="6"/>
  <c r="AE47" i="6" s="1"/>
  <c r="H96" i="6"/>
  <c r="AH52" i="6" s="1"/>
  <c r="H263" i="6"/>
  <c r="K37" i="6"/>
  <c r="AI134" i="6" s="1"/>
  <c r="K267" i="6"/>
  <c r="K191" i="6"/>
  <c r="K245" i="6"/>
  <c r="K220" i="6"/>
  <c r="K109" i="6"/>
  <c r="AI146" i="6" s="1"/>
  <c r="K188" i="6"/>
  <c r="K58" i="6"/>
  <c r="AF136" i="6" s="1"/>
  <c r="K169" i="6"/>
  <c r="K82" i="6"/>
  <c r="AF138" i="6" s="1"/>
  <c r="L226" i="6"/>
  <c r="L189" i="6"/>
  <c r="L40" i="6"/>
  <c r="AL164" i="6" s="1"/>
  <c r="L37" i="6"/>
  <c r="AI164" i="6" s="1"/>
  <c r="M198" i="6"/>
  <c r="M187" i="6"/>
  <c r="M68" i="6"/>
  <c r="AD197" i="6" s="1"/>
  <c r="M122" i="6"/>
  <c r="M49" i="6"/>
  <c r="AI195" i="6" s="1"/>
  <c r="M172" i="6"/>
  <c r="M46" i="6"/>
  <c r="AF195" i="6" s="1"/>
  <c r="O188" i="6"/>
  <c r="O242" i="6"/>
  <c r="O197" i="6"/>
  <c r="O263" i="6"/>
  <c r="O214" i="6"/>
  <c r="P77" i="6"/>
  <c r="AM287" i="6" s="1"/>
  <c r="P131" i="6"/>
  <c r="P194" i="6"/>
  <c r="P248" i="6"/>
  <c r="P181" i="6"/>
  <c r="N55" i="6"/>
  <c r="AO225" i="6" s="1"/>
  <c r="N49" i="6"/>
  <c r="AI225" i="6" s="1"/>
  <c r="N195" i="6"/>
  <c r="N137" i="6"/>
  <c r="N251" i="6"/>
  <c r="N198" i="6"/>
  <c r="I67" i="6"/>
  <c r="AO76" i="6" s="1"/>
  <c r="I95" i="6"/>
  <c r="AG82" i="6" s="1"/>
  <c r="I150" i="6"/>
  <c r="I61" i="6"/>
  <c r="AI76" i="6" s="1"/>
  <c r="J67" i="6"/>
  <c r="AO106" i="6" s="1"/>
  <c r="J189" i="6"/>
  <c r="J254" i="6"/>
  <c r="J64" i="6"/>
  <c r="AL106" i="6" s="1"/>
  <c r="K128" i="6"/>
  <c r="K74" i="6"/>
  <c r="AJ137" i="6" s="1"/>
  <c r="K75" i="6"/>
  <c r="AK137" i="6" s="1"/>
  <c r="K260" i="6"/>
  <c r="K40" i="6"/>
  <c r="AL134" i="6" s="1"/>
  <c r="L46" i="6"/>
  <c r="AF165" i="6" s="1"/>
  <c r="L64" i="6"/>
  <c r="AL166" i="6" s="1"/>
  <c r="M181" i="6"/>
  <c r="M245" i="6"/>
  <c r="M193" i="6" s="1"/>
  <c r="M191" i="6"/>
  <c r="M242" i="6"/>
  <c r="M188" i="6"/>
  <c r="M109" i="6"/>
  <c r="AI206" i="6" s="1"/>
  <c r="M71" i="6"/>
  <c r="AG197" i="6" s="1"/>
  <c r="M125" i="6"/>
  <c r="M73" i="6" s="1"/>
  <c r="AI197" i="6" s="1"/>
  <c r="O254" i="6"/>
  <c r="O37" i="6"/>
  <c r="AI254" i="6" s="1"/>
  <c r="O91" i="6"/>
  <c r="AO258" i="6" s="1"/>
  <c r="O217" i="6"/>
  <c r="O128" i="6"/>
  <c r="O74" i="6"/>
  <c r="AJ257" i="6" s="1"/>
  <c r="O85" i="6"/>
  <c r="AI258" i="6" s="1"/>
  <c r="P52" i="6"/>
  <c r="AL285" i="6" s="1"/>
  <c r="P154" i="6"/>
  <c r="P122" i="6"/>
  <c r="P68" i="6"/>
  <c r="AD287" i="6" s="1"/>
  <c r="P112" i="6"/>
  <c r="AL296" i="6" s="1"/>
  <c r="P205" i="6"/>
  <c r="N34" i="6"/>
  <c r="AF224" i="6" s="1"/>
  <c r="N95" i="6"/>
  <c r="AG232" i="6" s="1"/>
  <c r="N147" i="6"/>
  <c r="N260" i="6"/>
  <c r="N94" i="6"/>
  <c r="AF232" i="6" s="1"/>
  <c r="N78" i="6"/>
  <c r="AN227" i="6" s="1"/>
  <c r="N91" i="6"/>
  <c r="AO228" i="6" s="1"/>
  <c r="N217" i="6"/>
  <c r="N131" i="6"/>
  <c r="N77" i="6"/>
  <c r="AM227" i="6" s="1"/>
  <c r="I248" i="6"/>
  <c r="I194" i="6"/>
  <c r="I134" i="6"/>
  <c r="I37" i="6"/>
  <c r="AI74" i="6" s="1"/>
  <c r="I214" i="6"/>
  <c r="I157" i="6"/>
  <c r="I143" i="6"/>
  <c r="I100" i="6"/>
  <c r="AL82" i="6" s="1"/>
  <c r="I202" i="6"/>
  <c r="I78" i="6"/>
  <c r="AN77" i="6" s="1"/>
  <c r="J178" i="6"/>
  <c r="J61" i="6"/>
  <c r="AI106" i="6" s="1"/>
  <c r="J52" i="6"/>
  <c r="AL105" i="6" s="1"/>
  <c r="J46" i="6"/>
  <c r="AF105" i="6" s="1"/>
  <c r="J198" i="6"/>
  <c r="J232" i="6"/>
  <c r="J242" i="6"/>
  <c r="J190" i="6" s="1"/>
  <c r="J188" i="6"/>
  <c r="J192" i="6"/>
  <c r="J270" i="6"/>
  <c r="J169" i="6"/>
  <c r="J197" i="6"/>
  <c r="J251" i="6"/>
  <c r="J49" i="6"/>
  <c r="AI105" i="6" s="1"/>
  <c r="H74" i="6"/>
  <c r="AJ47" i="6" s="1"/>
  <c r="H128" i="6"/>
  <c r="H188" i="6"/>
  <c r="H242" i="6"/>
  <c r="H78" i="6"/>
  <c r="AN47" i="6" s="1"/>
  <c r="H40" i="6"/>
  <c r="AL44" i="6" s="1"/>
  <c r="H157" i="6"/>
  <c r="H37" i="6"/>
  <c r="AI44" i="6" s="1"/>
  <c r="H147" i="6"/>
  <c r="H95" i="6"/>
  <c r="AG52" i="6" s="1"/>
  <c r="H198" i="6"/>
  <c r="H172" i="6"/>
  <c r="K187" i="6"/>
  <c r="K95" i="6"/>
  <c r="AG142" i="6" s="1"/>
  <c r="K150" i="6"/>
  <c r="K131" i="6"/>
  <c r="K77" i="6"/>
  <c r="AM137" i="6" s="1"/>
  <c r="K55" i="6"/>
  <c r="AO135" i="6" s="1"/>
  <c r="K100" i="6"/>
  <c r="AL142" i="6" s="1"/>
  <c r="K106" i="6"/>
  <c r="AF146" i="6" s="1"/>
  <c r="K175" i="6"/>
  <c r="L85" i="6"/>
  <c r="AI168" i="6" s="1"/>
  <c r="L184" i="6"/>
  <c r="L211" i="6"/>
  <c r="L82" i="6"/>
  <c r="AF168" i="6" s="1"/>
  <c r="L95" i="6"/>
  <c r="AG172" i="6" s="1"/>
  <c r="L147" i="6"/>
  <c r="L134" i="6"/>
  <c r="L78" i="6"/>
  <c r="AN167" i="6" s="1"/>
  <c r="L202" i="6"/>
  <c r="M270" i="6"/>
  <c r="M166" i="6"/>
  <c r="M52" i="6"/>
  <c r="AL195" i="6" s="1"/>
  <c r="M134" i="6"/>
  <c r="O245" i="6"/>
  <c r="O192" i="6"/>
  <c r="O223" i="6"/>
  <c r="O68" i="6"/>
  <c r="AD257" i="6" s="1"/>
  <c r="O122" i="6"/>
  <c r="O88" i="6"/>
  <c r="AL258" i="6" s="1"/>
  <c r="O46" i="6"/>
  <c r="AF255" i="6" s="1"/>
  <c r="O131" i="6"/>
  <c r="O77" i="6"/>
  <c r="AM257" i="6" s="1"/>
  <c r="P58" i="6"/>
  <c r="AF286" i="6" s="1"/>
  <c r="P100" i="6"/>
  <c r="AL292" i="6" s="1"/>
  <c r="P157" i="6"/>
  <c r="P242" i="6"/>
  <c r="P188" i="6"/>
  <c r="P270" i="6"/>
  <c r="N46" i="6"/>
  <c r="AF225" i="6" s="1"/>
  <c r="N82" i="6"/>
  <c r="AF228" i="6" s="1"/>
  <c r="N71" i="6"/>
  <c r="AG227" i="6" s="1"/>
  <c r="N125" i="6"/>
  <c r="N67" i="6"/>
  <c r="AO226" i="6" s="1"/>
  <c r="N122" i="6"/>
  <c r="N68" i="6"/>
  <c r="AD227" i="6" s="1"/>
  <c r="N88" i="6"/>
  <c r="AL228" i="6" s="1"/>
  <c r="N172" i="6"/>
  <c r="I217" i="6"/>
  <c r="I251" i="6"/>
  <c r="I197" i="6"/>
  <c r="I263" i="6"/>
  <c r="I74" i="6"/>
  <c r="AJ77" i="6" s="1"/>
  <c r="I128" i="6"/>
  <c r="I69" i="6"/>
  <c r="AE77" i="6" s="1"/>
  <c r="I198" i="6"/>
  <c r="O229" i="6"/>
  <c r="J160" i="6"/>
  <c r="J191" i="6"/>
  <c r="J245" i="6"/>
  <c r="J223" i="6"/>
  <c r="H140" i="6"/>
  <c r="H77" i="6"/>
  <c r="AM47" i="6" s="1"/>
  <c r="H131" i="6"/>
  <c r="H245" i="6"/>
  <c r="H191" i="6"/>
  <c r="H34" i="6"/>
  <c r="AF44" i="6" s="1"/>
  <c r="H150" i="6"/>
  <c r="K34" i="6"/>
  <c r="AF134" i="6" s="1"/>
  <c r="K88" i="6"/>
  <c r="AL138" i="6" s="1"/>
  <c r="L175" i="6"/>
  <c r="L52" i="6"/>
  <c r="AL165" i="6" s="1"/>
  <c r="L122" i="6"/>
  <c r="L68" i="6"/>
  <c r="AD167" i="6" s="1"/>
  <c r="L197" i="6"/>
  <c r="L251" i="6"/>
  <c r="M211" i="6"/>
  <c r="M131" i="6"/>
  <c r="M79" i="6" s="1"/>
  <c r="AO197" i="6" s="1"/>
  <c r="M77" i="6"/>
  <c r="AM197" i="6" s="1"/>
  <c r="M175" i="6"/>
  <c r="O71" i="6"/>
  <c r="AG257" i="6" s="1"/>
  <c r="O125" i="6"/>
  <c r="O94" i="6"/>
  <c r="AF262" i="6" s="1"/>
  <c r="O154" i="6"/>
  <c r="O96" i="6"/>
  <c r="AH262" i="6" s="1"/>
  <c r="O72" i="6"/>
  <c r="AH257" i="6" s="1"/>
  <c r="O202" i="6"/>
  <c r="O140" i="6"/>
  <c r="O43" i="6"/>
  <c r="AO254" i="6" s="1"/>
  <c r="O260" i="6"/>
  <c r="O61" i="6"/>
  <c r="AI256" i="6" s="1"/>
  <c r="P46" i="6"/>
  <c r="AF285" i="6" s="1"/>
  <c r="P64" i="6"/>
  <c r="AL286" i="6" s="1"/>
  <c r="P125" i="6"/>
  <c r="P71" i="6"/>
  <c r="AG287" i="6" s="1"/>
  <c r="P140" i="6"/>
  <c r="P172" i="6"/>
  <c r="N157" i="6"/>
  <c r="N109" i="6"/>
  <c r="AI236" i="6" s="1"/>
  <c r="N184" i="6"/>
  <c r="N192" i="6"/>
  <c r="N169" i="6"/>
  <c r="N214" i="6"/>
  <c r="N103" i="6"/>
  <c r="AO232" i="6" s="1"/>
  <c r="N220" i="6"/>
  <c r="N223" i="6"/>
  <c r="I232" i="6"/>
  <c r="I242" i="6"/>
  <c r="I125" i="6"/>
  <c r="I71" i="6"/>
  <c r="AG77" i="6" s="1"/>
  <c r="I72" i="6"/>
  <c r="AH77" i="6" s="1"/>
  <c r="I82" i="6"/>
  <c r="AF78" i="6" s="1"/>
  <c r="J154" i="6"/>
  <c r="J147" i="6"/>
  <c r="J96" i="6"/>
  <c r="AH112" i="6" s="1"/>
  <c r="J229" i="6"/>
  <c r="J205" i="6"/>
  <c r="H143" i="6"/>
  <c r="H49" i="6"/>
  <c r="AI45" i="6" s="1"/>
  <c r="H189" i="6"/>
  <c r="H181" i="6"/>
  <c r="H46" i="6"/>
  <c r="AF45" i="6" s="1"/>
  <c r="H61" i="6"/>
  <c r="AI46" i="6" s="1"/>
  <c r="H208" i="6"/>
  <c r="K197" i="6"/>
  <c r="K251" i="6"/>
  <c r="K61" i="6"/>
  <c r="AI136" i="6" s="1"/>
  <c r="K72" i="6"/>
  <c r="AH137" i="6" s="1"/>
  <c r="K140" i="6"/>
  <c r="K76" i="6" s="1"/>
  <c r="AL137" i="6" s="1"/>
  <c r="K143" i="6"/>
  <c r="K178" i="6"/>
  <c r="K46" i="6"/>
  <c r="AF135" i="6" s="1"/>
  <c r="L166" i="6"/>
  <c r="L181" i="6"/>
  <c r="L69" i="6"/>
  <c r="AE167" i="6" s="1"/>
  <c r="L103" i="6"/>
  <c r="AO172" i="6" s="1"/>
  <c r="L270" i="6"/>
  <c r="L187" i="6"/>
  <c r="M263" i="6"/>
  <c r="M205" i="6"/>
  <c r="M58" i="6"/>
  <c r="AF196" i="6" s="1"/>
  <c r="M147" i="6"/>
  <c r="M96" i="6"/>
  <c r="AH202" i="6" s="1"/>
  <c r="M95" i="6"/>
  <c r="AG202" i="6" s="1"/>
  <c r="O189" i="6"/>
  <c r="P106" i="6"/>
  <c r="AF296" i="6" s="1"/>
  <c r="P128" i="6"/>
  <c r="P74" i="6"/>
  <c r="AJ287" i="6" s="1"/>
  <c r="P96" i="6"/>
  <c r="AH292" i="6" s="1"/>
  <c r="N257" i="6"/>
  <c r="N188" i="6"/>
  <c r="N242" i="6"/>
  <c r="N245" i="6"/>
  <c r="N191" i="6"/>
  <c r="N154" i="6"/>
  <c r="I189" i="6"/>
  <c r="I64" i="6"/>
  <c r="AL76" i="6" s="1"/>
  <c r="I68" i="6"/>
  <c r="AD77" i="6" s="1"/>
  <c r="I122" i="6"/>
  <c r="J134" i="6"/>
  <c r="J77" i="6"/>
  <c r="AM107" i="6" s="1"/>
  <c r="J131" i="6"/>
  <c r="J74" i="6"/>
  <c r="AJ107" i="6" s="1"/>
  <c r="J128" i="6"/>
  <c r="H58" i="6"/>
  <c r="AF46" i="6" s="1"/>
  <c r="K226" i="6"/>
  <c r="K242" i="6"/>
  <c r="K189" i="6"/>
  <c r="K68" i="6"/>
  <c r="AD137" i="6" s="1"/>
  <c r="K122" i="6"/>
  <c r="K194" i="6"/>
  <c r="K248" i="6"/>
  <c r="K217" i="6"/>
  <c r="K43" i="6"/>
  <c r="AO134" i="6" s="1"/>
  <c r="K71" i="6"/>
  <c r="AG137" i="6" s="1"/>
  <c r="K125" i="6"/>
  <c r="K49" i="6"/>
  <c r="AI135" i="6" s="1"/>
  <c r="L191" i="6"/>
  <c r="L245" i="6"/>
  <c r="L43" i="6"/>
  <c r="AO164" i="6" s="1"/>
  <c r="L137" i="6"/>
  <c r="L263" i="6"/>
  <c r="L88" i="6"/>
  <c r="AL168" i="6" s="1"/>
  <c r="L260" i="6"/>
  <c r="M37" i="6"/>
  <c r="AI194" i="6" s="1"/>
  <c r="M232" i="6"/>
  <c r="M154" i="6"/>
  <c r="M103" i="6"/>
  <c r="AO202" i="6" s="1"/>
  <c r="O95" i="6"/>
  <c r="AG262" i="6" s="1"/>
  <c r="O147" i="6"/>
  <c r="O251" i="6"/>
  <c r="O106" i="6"/>
  <c r="AF266" i="6" s="1"/>
  <c r="O187" i="6"/>
  <c r="P67" i="6"/>
  <c r="AO286" i="6" s="1"/>
  <c r="P192" i="6"/>
  <c r="P260" i="6"/>
  <c r="P150" i="6"/>
  <c r="N58" i="6"/>
  <c r="AF226" i="6" s="1"/>
  <c r="N208" i="6"/>
  <c r="N263" i="6"/>
  <c r="I220" i="6"/>
  <c r="I147" i="6"/>
  <c r="I43" i="6"/>
  <c r="AO74" i="6" s="1"/>
  <c r="I137" i="6"/>
  <c r="J71" i="6"/>
  <c r="AG107" i="6" s="1"/>
  <c r="J125" i="6"/>
  <c r="J69" i="6"/>
  <c r="AE107" i="6" s="1"/>
  <c r="J122" i="6"/>
  <c r="J68" i="6"/>
  <c r="AD107" i="6" s="1"/>
  <c r="J112" i="6"/>
  <c r="AL116" i="6" s="1"/>
  <c r="J109" i="6"/>
  <c r="AI116" i="6" s="1"/>
  <c r="J172" i="6"/>
  <c r="J184" i="6"/>
  <c r="J202" i="6"/>
  <c r="J248" i="6"/>
  <c r="J194" i="6"/>
  <c r="J263" i="6"/>
  <c r="H175" i="6"/>
  <c r="H103" i="6"/>
  <c r="AO52" i="6" s="1"/>
  <c r="H217" i="6"/>
  <c r="H82" i="6"/>
  <c r="AF48" i="6" s="1"/>
  <c r="H75" i="6"/>
  <c r="AK47" i="6" s="1"/>
  <c r="H125" i="6"/>
  <c r="H71" i="6"/>
  <c r="AG47" i="6" s="1"/>
  <c r="H232" i="6"/>
  <c r="K147" i="6"/>
  <c r="K208" i="6"/>
  <c r="K184" i="6"/>
  <c r="L74" i="6"/>
  <c r="AJ167" i="6" s="1"/>
  <c r="L128" i="6"/>
  <c r="L125" i="6"/>
  <c r="L71" i="6"/>
  <c r="AG167" i="6" s="1"/>
  <c r="L198" i="6"/>
  <c r="L254" i="6"/>
  <c r="L58" i="6"/>
  <c r="AF166" i="6" s="1"/>
  <c r="L208" i="6"/>
  <c r="L257" i="6"/>
  <c r="M128" i="6"/>
  <c r="M74" i="6"/>
  <c r="AJ197" i="6" s="1"/>
  <c r="M251" i="6"/>
  <c r="M197" i="6"/>
  <c r="M94" i="6"/>
  <c r="AF202" i="6" s="1"/>
  <c r="M260" i="6"/>
  <c r="M112" i="6"/>
  <c r="AL206" i="6" s="1"/>
  <c r="M67" i="6"/>
  <c r="AO196" i="6" s="1"/>
  <c r="M69" i="6"/>
  <c r="AE197" i="6" s="1"/>
  <c r="M214" i="6"/>
  <c r="H190" i="6" l="1"/>
  <c r="H114" i="6" s="1"/>
  <c r="AD58" i="6" s="1"/>
  <c r="AL78" i="6"/>
  <c r="AI78" i="6"/>
  <c r="AO78" i="6"/>
  <c r="P199" i="6"/>
  <c r="P117" i="6" s="1"/>
  <c r="AD301" i="6" s="1"/>
  <c r="K79" i="6"/>
  <c r="AO137" i="6" s="1"/>
  <c r="J79" i="6"/>
  <c r="AO107" i="6" s="1"/>
  <c r="P190" i="6"/>
  <c r="P114" i="6" s="1"/>
  <c r="AD298" i="6" s="1"/>
  <c r="I193" i="6"/>
  <c r="I116" i="6" s="1"/>
  <c r="AD90" i="6" s="1"/>
  <c r="L76" i="6"/>
  <c r="AL167" i="6" s="1"/>
  <c r="J73" i="6"/>
  <c r="AI107" i="6" s="1"/>
  <c r="M76" i="6"/>
  <c r="AL197" i="6" s="1"/>
  <c r="I76" i="6"/>
  <c r="AL77" i="6" s="1"/>
  <c r="K73" i="6"/>
  <c r="AI137" i="6" s="1"/>
  <c r="N190" i="6"/>
  <c r="N114" i="6" s="1"/>
  <c r="AD238" i="6" s="1"/>
  <c r="K193" i="6"/>
  <c r="K116" i="6" s="1"/>
  <c r="AD150" i="6" s="1"/>
  <c r="J76" i="6"/>
  <c r="AL107" i="6" s="1"/>
  <c r="I190" i="6"/>
  <c r="I114" i="6" s="1"/>
  <c r="AD88" i="6" s="1"/>
  <c r="N73" i="6"/>
  <c r="AI227" i="6" s="1"/>
  <c r="I70" i="6"/>
  <c r="AF77" i="6" s="1"/>
  <c r="J193" i="6"/>
  <c r="J116" i="6" s="1"/>
  <c r="AD120" i="6" s="1"/>
  <c r="O79" i="6"/>
  <c r="AO257" i="6" s="1"/>
  <c r="M199" i="6"/>
  <c r="M117" i="6" s="1"/>
  <c r="AD211" i="6" s="1"/>
  <c r="H73" i="6"/>
  <c r="AI47" i="6" s="1"/>
  <c r="N199" i="6"/>
  <c r="N117" i="6" s="1"/>
  <c r="AD241" i="6" s="1"/>
  <c r="H196" i="6"/>
  <c r="H115" i="6" s="1"/>
  <c r="AD59" i="6" s="1"/>
  <c r="O70" i="6"/>
  <c r="AF257" i="6" s="1"/>
  <c r="N79" i="6"/>
  <c r="AO227" i="6" s="1"/>
  <c r="K70" i="6"/>
  <c r="AF137" i="6" s="1"/>
  <c r="M190" i="6"/>
  <c r="M114" i="6" s="1"/>
  <c r="AD208" i="6" s="1"/>
  <c r="H193" i="6"/>
  <c r="H116" i="6" s="1"/>
  <c r="AD60" i="6" s="1"/>
  <c r="L70" i="6"/>
  <c r="AF167" i="6" s="1"/>
  <c r="K199" i="6"/>
  <c r="K117" i="6" s="1"/>
  <c r="AD151" i="6" s="1"/>
  <c r="P73" i="6"/>
  <c r="AI287" i="6" s="1"/>
  <c r="N70" i="6"/>
  <c r="AF227" i="6" s="1"/>
  <c r="L79" i="6"/>
  <c r="AO167" i="6" s="1"/>
  <c r="N193" i="6"/>
  <c r="N116" i="6" s="1"/>
  <c r="AD240" i="6" s="1"/>
  <c r="J70" i="6"/>
  <c r="AF107" i="6" s="1"/>
  <c r="O73" i="6"/>
  <c r="AI257" i="6" s="1"/>
  <c r="J196" i="6"/>
  <c r="J115" i="6" s="1"/>
  <c r="AD119" i="6" s="1"/>
  <c r="P70" i="6"/>
  <c r="AF287" i="6" s="1"/>
  <c r="K190" i="6"/>
  <c r="K114" i="6" s="1"/>
  <c r="AD148" i="6" s="1"/>
  <c r="I196" i="6"/>
  <c r="I115" i="6" s="1"/>
  <c r="AD89" i="6" s="1"/>
  <c r="P79" i="6"/>
  <c r="AO287" i="6" s="1"/>
  <c r="P76" i="6"/>
  <c r="AL287" i="6" s="1"/>
  <c r="O193" i="6"/>
  <c r="O116" i="6" s="1"/>
  <c r="AD270" i="6" s="1"/>
  <c r="H79" i="6"/>
  <c r="AO47" i="6" s="1"/>
  <c r="M70" i="6"/>
  <c r="H76" i="6"/>
  <c r="AL47" i="6" s="1"/>
  <c r="L73" i="6"/>
  <c r="AI167" i="6" s="1"/>
  <c r="K196" i="6"/>
  <c r="K115" i="6" s="1"/>
  <c r="AD149" i="6" s="1"/>
  <c r="I73" i="6"/>
  <c r="AI77" i="6" s="1"/>
  <c r="M196" i="6"/>
  <c r="M115" i="6" s="1"/>
  <c r="AD209" i="6" s="1"/>
  <c r="L199" i="6"/>
  <c r="L117" i="6" s="1"/>
  <c r="AD181" i="6" s="1"/>
  <c r="M116" i="6"/>
  <c r="AD210" i="6" s="1"/>
  <c r="O190" i="6"/>
  <c r="O114" i="6" s="1"/>
  <c r="AD268" i="6" s="1"/>
  <c r="I79" i="6"/>
  <c r="AO77" i="6" s="1"/>
  <c r="L193" i="6"/>
  <c r="L116" i="6" s="1"/>
  <c r="AD180" i="6" s="1"/>
  <c r="O199" i="6"/>
  <c r="O117" i="6" s="1"/>
  <c r="AD271" i="6" s="1"/>
  <c r="P196" i="6"/>
  <c r="P115" i="6" s="1"/>
  <c r="AD299" i="6" s="1"/>
  <c r="H199" i="6"/>
  <c r="H117" i="6" s="1"/>
  <c r="AD61" i="6" s="1"/>
  <c r="J114" i="6"/>
  <c r="AD118" i="6" s="1"/>
  <c r="H70" i="6"/>
  <c r="AF47" i="6" s="1"/>
  <c r="P193" i="6"/>
  <c r="P116" i="6" s="1"/>
  <c r="AD300" i="6" s="1"/>
  <c r="J199" i="6"/>
  <c r="J117" i="6" s="1"/>
  <c r="AD121" i="6" s="1"/>
  <c r="L190" i="6"/>
  <c r="L114" i="6" s="1"/>
  <c r="AD178" i="6" s="1"/>
  <c r="N196" i="6"/>
  <c r="N115" i="6" s="1"/>
  <c r="AD239" i="6" s="1"/>
  <c r="O76" i="6"/>
  <c r="O196" i="6"/>
  <c r="O115" i="6" s="1"/>
  <c r="AD269" i="6" s="1"/>
  <c r="I199" i="6"/>
  <c r="I117" i="6" s="1"/>
  <c r="AD91" i="6" s="1"/>
  <c r="N76" i="6"/>
  <c r="L196" i="6"/>
  <c r="L115" i="6" s="1"/>
  <c r="AD179" i="6" s="1"/>
  <c r="K113" i="6" l="1"/>
  <c r="AD130" i="6" s="1"/>
  <c r="L113" i="6"/>
  <c r="AD160" i="6" s="1"/>
  <c r="J113" i="6"/>
  <c r="AD100" i="6" s="1"/>
  <c r="N113" i="6"/>
  <c r="AD220" i="6" s="1"/>
  <c r="AL227" i="6"/>
  <c r="O113" i="6"/>
  <c r="AD250" i="6" s="1"/>
  <c r="AL257" i="6"/>
  <c r="I113" i="6"/>
  <c r="AD70" i="6" s="1"/>
  <c r="M113" i="6"/>
  <c r="AD190" i="6" s="1"/>
  <c r="AF197" i="6"/>
  <c r="P113" i="6"/>
  <c r="AD280" i="6" s="1"/>
  <c r="K118" i="6"/>
  <c r="AD152" i="6" s="1"/>
  <c r="H113" i="6"/>
  <c r="AD40" i="6" s="1"/>
  <c r="N118" i="6"/>
  <c r="AD242" i="6" s="1"/>
  <c r="H118" i="6"/>
  <c r="AD62" i="6" s="1"/>
  <c r="L118" i="6"/>
  <c r="AD182" i="6" s="1"/>
  <c r="M118" i="6"/>
  <c r="AD212" i="6" s="1"/>
  <c r="O118" i="6"/>
  <c r="AD272" i="6" s="1"/>
  <c r="P118" i="6"/>
  <c r="AD302" i="6" s="1"/>
  <c r="J118" i="6"/>
  <c r="AD122" i="6" s="1"/>
  <c r="I118" i="6"/>
  <c r="AD92" i="6" s="1"/>
</calcChain>
</file>

<file path=xl/sharedStrings.xml><?xml version="1.0" encoding="utf-8"?>
<sst xmlns="http://schemas.openxmlformats.org/spreadsheetml/2006/main" count="1553" uniqueCount="421">
  <si>
    <t>緊急時連絡先
電話番号</t>
    <rPh sb="0" eb="3">
      <t>キンキュウジ</t>
    </rPh>
    <rPh sb="3" eb="6">
      <t>レンラクサキ</t>
    </rPh>
    <rPh sb="7" eb="9">
      <t>デンワ</t>
    </rPh>
    <rPh sb="9" eb="11">
      <t>バンゴウ</t>
    </rPh>
    <phoneticPr fontId="2"/>
  </si>
  <si>
    <t>続柄</t>
    <rPh sb="0" eb="2">
      <t>ツヅキガラ</t>
    </rPh>
    <phoneticPr fontId="2"/>
  </si>
  <si>
    <t>No.</t>
    <phoneticPr fontId="2"/>
  </si>
  <si>
    <t>提出日：　　　　　年　　　　月　　　　日　　</t>
    <rPh sb="0" eb="2">
      <t>テイシュツ</t>
    </rPh>
    <rPh sb="2" eb="3">
      <t>ビ</t>
    </rPh>
    <rPh sb="9" eb="10">
      <t>ネン</t>
    </rPh>
    <rPh sb="14" eb="15">
      <t>ガツ</t>
    </rPh>
    <rPh sb="19" eb="20">
      <t>ニチ</t>
    </rPh>
    <phoneticPr fontId="2"/>
  </si>
  <si>
    <t>（様式A-2）</t>
    <rPh sb="1" eb="3">
      <t>ヨウシキ</t>
    </rPh>
    <phoneticPr fontId="2"/>
  </si>
  <si>
    <t>東京大学田無演習林 利用者名簿・緊急時対応情報</t>
    <rPh sb="0" eb="2">
      <t>トウキョウ</t>
    </rPh>
    <rPh sb="2" eb="4">
      <t>ダイガク</t>
    </rPh>
    <rPh sb="4" eb="6">
      <t>タナシ</t>
    </rPh>
    <rPh sb="10" eb="13">
      <t>リヨウシャ</t>
    </rPh>
    <rPh sb="13" eb="15">
      <t>メイボ</t>
    </rPh>
    <rPh sb="16" eb="19">
      <t>キンキュウジ</t>
    </rPh>
    <rPh sb="19" eb="21">
      <t>タイオウ</t>
    </rPh>
    <rPh sb="21" eb="23">
      <t>ジョウホウ</t>
    </rPh>
    <phoneticPr fontId="2"/>
  </si>
  <si>
    <t>緊急時対応情報</t>
    <rPh sb="0" eb="3">
      <t>キンキュウジ</t>
    </rPh>
    <rPh sb="3" eb="5">
      <t>タイオウ</t>
    </rPh>
    <rPh sb="5" eb="7">
      <t>ジョウホウ</t>
    </rPh>
    <phoneticPr fontId="2"/>
  </si>
  <si>
    <t>1.男　/　2.女</t>
    <rPh sb="2" eb="3">
      <t>オトコ</t>
    </rPh>
    <rPh sb="8" eb="9">
      <t>オンナ</t>
    </rPh>
    <phoneticPr fontId="2"/>
  </si>
  <si>
    <t>所属区分
（選択式）</t>
    <rPh sb="0" eb="2">
      <t>ショゾク</t>
    </rPh>
    <rPh sb="2" eb="4">
      <t>クブン</t>
    </rPh>
    <rPh sb="6" eb="8">
      <t>センタク</t>
    </rPh>
    <rPh sb="8" eb="9">
      <t>シキ</t>
    </rPh>
    <phoneticPr fontId="2"/>
  </si>
  <si>
    <t>身分
（選択式）</t>
    <rPh sb="0" eb="2">
      <t>ミブン</t>
    </rPh>
    <rPh sb="6" eb="7">
      <t>シキ</t>
    </rPh>
    <phoneticPr fontId="2"/>
  </si>
  <si>
    <t>性別
（選択式）</t>
    <rPh sb="0" eb="2">
      <t>セイベツ</t>
    </rPh>
    <rPh sb="6" eb="7">
      <t>シキ</t>
    </rPh>
    <phoneticPr fontId="2"/>
  </si>
  <si>
    <t>改訂</t>
    <rPh sb="0" eb="2">
      <t>カイテイ</t>
    </rPh>
    <phoneticPr fontId="2"/>
  </si>
  <si>
    <t>ハチアレルギー
・既往症等
リスク事項申告欄</t>
    <rPh sb="9" eb="12">
      <t>キオウショウ</t>
    </rPh>
    <rPh sb="12" eb="13">
      <t>トウ</t>
    </rPh>
    <rPh sb="17" eb="19">
      <t>ジコウ</t>
    </rPh>
    <rPh sb="19" eb="21">
      <t>シンコク</t>
    </rPh>
    <rPh sb="21" eb="22">
      <t>ラン</t>
    </rPh>
    <phoneticPr fontId="2"/>
  </si>
  <si>
    <t>緊急時連絡先
親族等氏名
（ふりがな付きで）</t>
    <rPh sb="0" eb="3">
      <t>キンキュウジ</t>
    </rPh>
    <rPh sb="3" eb="6">
      <t>レンラクサキ</t>
    </rPh>
    <rPh sb="7" eb="9">
      <t>シンゾク</t>
    </rPh>
    <rPh sb="9" eb="10">
      <t>トウ</t>
    </rPh>
    <rPh sb="10" eb="12">
      <t>シメイ</t>
    </rPh>
    <rPh sb="18" eb="19">
      <t>ツ</t>
    </rPh>
    <phoneticPr fontId="2"/>
  </si>
  <si>
    <t>所属先機関のある国
（外国の場合に
記入してください）</t>
    <rPh sb="0" eb="2">
      <t>ショゾク</t>
    </rPh>
    <rPh sb="2" eb="3">
      <t>サキ</t>
    </rPh>
    <rPh sb="3" eb="5">
      <t>キカン</t>
    </rPh>
    <rPh sb="8" eb="9">
      <t>クニ</t>
    </rPh>
    <rPh sb="11" eb="13">
      <t>ガイコク</t>
    </rPh>
    <rPh sb="14" eb="16">
      <t>バアイ</t>
    </rPh>
    <rPh sb="18" eb="20">
      <t>キニュウ</t>
    </rPh>
    <phoneticPr fontId="2"/>
  </si>
  <si>
    <r>
      <t xml:space="preserve">2
</t>
    </r>
    <r>
      <rPr>
        <sz val="12"/>
        <color indexed="8"/>
        <rFont val="ＭＳ Ｐゴシック"/>
        <family val="3"/>
        <charset val="128"/>
      </rPr>
      <t>（副代表者）</t>
    </r>
    <rPh sb="3" eb="6">
      <t>フクダイヒョウ</t>
    </rPh>
    <rPh sb="6" eb="7">
      <t>シャ</t>
    </rPh>
    <phoneticPr fontId="2"/>
  </si>
  <si>
    <r>
      <t xml:space="preserve">1
</t>
    </r>
    <r>
      <rPr>
        <sz val="12"/>
        <rFont val="ＭＳ Ｐゴシック"/>
        <family val="3"/>
        <charset val="128"/>
      </rPr>
      <t>（代表者）</t>
    </r>
    <rPh sb="3" eb="6">
      <t>ダイヒョウシャ</t>
    </rPh>
    <phoneticPr fontId="2"/>
  </si>
  <si>
    <t>入構利用代表者と副代表者は入構利用の際に本紙を必ず携行し、責任をもって緊急時対応に備えてください。</t>
    <rPh sb="0" eb="2">
      <t>ニュウコウ</t>
    </rPh>
    <rPh sb="2" eb="4">
      <t>リヨウ</t>
    </rPh>
    <rPh sb="13" eb="15">
      <t>ニュウコウ</t>
    </rPh>
    <rPh sb="15" eb="17">
      <t>リヨウ</t>
    </rPh>
    <rPh sb="18" eb="19">
      <t>サイ</t>
    </rPh>
    <phoneticPr fontId="2"/>
  </si>
  <si>
    <t>1.東大-農　/　2.東大-他部局　
/　3.その他の国立大学
/　4.その他の大学（私立・公立大学）
/　5.その他の高等教育機関（高専・短大等）　
/　6.研究機関　/　7.その他</t>
    <rPh sb="2" eb="4">
      <t>トウダイ</t>
    </rPh>
    <rPh sb="5" eb="6">
      <t>ノウ</t>
    </rPh>
    <rPh sb="11" eb="13">
      <t>トウダイ</t>
    </rPh>
    <rPh sb="14" eb="15">
      <t>タ</t>
    </rPh>
    <rPh sb="15" eb="17">
      <t>ブキョク</t>
    </rPh>
    <rPh sb="25" eb="26">
      <t>タ</t>
    </rPh>
    <rPh sb="27" eb="29">
      <t>コクリツ</t>
    </rPh>
    <rPh sb="29" eb="31">
      <t>ダイガク</t>
    </rPh>
    <rPh sb="58" eb="59">
      <t>タ</t>
    </rPh>
    <rPh sb="60" eb="62">
      <t>コウトウ</t>
    </rPh>
    <rPh sb="62" eb="64">
      <t>キョウイク</t>
    </rPh>
    <rPh sb="64" eb="66">
      <t>キカン</t>
    </rPh>
    <rPh sb="67" eb="69">
      <t>コウセン</t>
    </rPh>
    <rPh sb="70" eb="72">
      <t>タンダイ</t>
    </rPh>
    <rPh sb="72" eb="73">
      <t>トウ</t>
    </rPh>
    <rPh sb="80" eb="82">
      <t>ケンキュウ</t>
    </rPh>
    <rPh sb="82" eb="84">
      <t>キカン</t>
    </rPh>
    <phoneticPr fontId="2"/>
  </si>
  <si>
    <t>※本紙は演習林利用実績に関する統計情報の記録および緊急時に対応するためのものです。ご利用後は田無演習林にて一定期間保管ののち消却いたします。</t>
    <rPh sb="1" eb="3">
      <t>ホンシ</t>
    </rPh>
    <rPh sb="4" eb="6">
      <t>エンシュウ</t>
    </rPh>
    <rPh sb="6" eb="7">
      <t>リン</t>
    </rPh>
    <rPh sb="7" eb="9">
      <t>リヨウ</t>
    </rPh>
    <rPh sb="9" eb="11">
      <t>ジッセキ</t>
    </rPh>
    <rPh sb="12" eb="13">
      <t>カン</t>
    </rPh>
    <rPh sb="15" eb="17">
      <t>トウケイ</t>
    </rPh>
    <rPh sb="17" eb="19">
      <t>ジョウホウ</t>
    </rPh>
    <rPh sb="20" eb="22">
      <t>キロク</t>
    </rPh>
    <rPh sb="25" eb="28">
      <t>キンキュウジ</t>
    </rPh>
    <rPh sb="29" eb="31">
      <t>タイオウ</t>
    </rPh>
    <rPh sb="42" eb="45">
      <t>リヨウゴ</t>
    </rPh>
    <rPh sb="57" eb="59">
      <t>ホカン</t>
    </rPh>
    <rPh sb="62" eb="64">
      <t>ショウキャク</t>
    </rPh>
    <phoneticPr fontId="2"/>
  </si>
  <si>
    <t>利用代表者</t>
  </si>
  <si>
    <t>研究課題</t>
  </si>
  <si>
    <t>許可番号</t>
  </si>
  <si>
    <t>利用
年月日</t>
    <rPh sb="0" eb="2">
      <t>リヨウ</t>
    </rPh>
    <rPh sb="3" eb="4">
      <t>ネン</t>
    </rPh>
    <rPh sb="4" eb="6">
      <t>ガッピ</t>
    </rPh>
    <phoneticPr fontId="2"/>
  </si>
  <si>
    <t>利用者全氏名
（該当者にチェック✓してください）</t>
    <rPh sb="0" eb="3">
      <t>リヨウシャ</t>
    </rPh>
    <rPh sb="3" eb="4">
      <t>ゼン</t>
    </rPh>
    <rPh sb="4" eb="6">
      <t>シメイ</t>
    </rPh>
    <rPh sb="8" eb="10">
      <t>ガイトウ</t>
    </rPh>
    <rPh sb="10" eb="11">
      <t>シャ</t>
    </rPh>
    <phoneticPr fontId="2"/>
  </si>
  <si>
    <t>合計
人数</t>
    <rPh sb="0" eb="2">
      <t>ゴウケイ</t>
    </rPh>
    <rPh sb="3" eb="4">
      <t>ヒト</t>
    </rPh>
    <rPh sb="4" eb="5">
      <t>スウ</t>
    </rPh>
    <phoneticPr fontId="2"/>
  </si>
  <si>
    <t>利用開始
時刻</t>
    <rPh sb="0" eb="2">
      <t>リヨウ</t>
    </rPh>
    <rPh sb="2" eb="4">
      <t>カイシ</t>
    </rPh>
    <rPh sb="5" eb="7">
      <t>ジコク</t>
    </rPh>
    <phoneticPr fontId="2"/>
  </si>
  <si>
    <t>利用終了
時刻</t>
    <rPh sb="0" eb="2">
      <t>リヨウ</t>
    </rPh>
    <rPh sb="2" eb="4">
      <t>シュウリョウ</t>
    </rPh>
    <rPh sb="5" eb="7">
      <t>ジコク</t>
    </rPh>
    <phoneticPr fontId="2"/>
  </si>
  <si>
    <t>↓ここに利用者リストを入力する（コピペ可）。不要なセルは内容を消去する。</t>
    <rPh sb="4" eb="7">
      <t>リヨウシャ</t>
    </rPh>
    <rPh sb="11" eb="13">
      <t>ニュウリョク</t>
    </rPh>
    <rPh sb="19" eb="20">
      <t>カ</t>
    </rPh>
    <rPh sb="22" eb="24">
      <t>フヨウ</t>
    </rPh>
    <rPh sb="28" eb="30">
      <t>ナイヨウ</t>
    </rPh>
    <rPh sb="31" eb="33">
      <t>ショウキョ</t>
    </rPh>
    <phoneticPr fontId="2"/>
  </si>
  <si>
    <t>その他（　　　　　　　　　　　　　　　　　　　　　）</t>
    <rPh sb="2" eb="3">
      <t>タ</t>
    </rPh>
    <phoneticPr fontId="2"/>
  </si>
  <si>
    <t>許可番号：</t>
    <rPh sb="0" eb="2">
      <t>キョカ</t>
    </rPh>
    <rPh sb="2" eb="4">
      <t>バンゴウ</t>
    </rPh>
    <phoneticPr fontId="2"/>
  </si>
  <si>
    <t>例</t>
    <rPh sb="0" eb="1">
      <t>レイ</t>
    </rPh>
    <phoneticPr fontId="2"/>
  </si>
  <si>
    <t>◯</t>
  </si>
  <si>
    <t>◯</t>
    <phoneticPr fontId="2"/>
  </si>
  <si>
    <t>入構利用者属性（選択式の項目については、該当するものの番号を記入して下さい）</t>
    <rPh sb="0" eb="2">
      <t>ニュウコウ</t>
    </rPh>
    <rPh sb="2" eb="5">
      <t>リヨウシャ</t>
    </rPh>
    <rPh sb="5" eb="7">
      <t>ゾクセイ</t>
    </rPh>
    <rPh sb="8" eb="11">
      <t>センタクシキ</t>
    </rPh>
    <rPh sb="12" eb="14">
      <t>コウモク</t>
    </rPh>
    <rPh sb="27" eb="29">
      <t>バンゴウ</t>
    </rPh>
    <rPh sb="30" eb="32">
      <t>キニュウ</t>
    </rPh>
    <rPh sb="34" eb="35">
      <t>クダ</t>
    </rPh>
    <phoneticPr fontId="2"/>
  </si>
  <si>
    <t>入構利用者氏名</t>
    <rPh sb="0" eb="2">
      <t>ニュウコウ</t>
    </rPh>
    <phoneticPr fontId="2"/>
  </si>
  <si>
    <t>入構利用者氏名</t>
    <rPh sb="0" eb="2">
      <t>ニュウコウ</t>
    </rPh>
    <rPh sb="2" eb="5">
      <t>リヨウシャ</t>
    </rPh>
    <rPh sb="5" eb="7">
      <t>シメイ</t>
    </rPh>
    <phoneticPr fontId="2"/>
  </si>
  <si>
    <t>入構利用日を下欄に左詰で記入してください</t>
    <rPh sb="0" eb="2">
      <t>ニュウコウ</t>
    </rPh>
    <rPh sb="2" eb="5">
      <t>リヨウビ</t>
    </rPh>
    <rPh sb="6" eb="8">
      <t>カラン</t>
    </rPh>
    <rPh sb="9" eb="11">
      <t>ヒダリヅメ</t>
    </rPh>
    <rPh sb="12" eb="14">
      <t>キニュウ</t>
    </rPh>
    <phoneticPr fontId="2"/>
  </si>
  <si>
    <t>東京大学田無演習林 利用者－利用年月日の対照表</t>
    <rPh sb="0" eb="2">
      <t>トウキョウ</t>
    </rPh>
    <rPh sb="2" eb="4">
      <t>ダイガク</t>
    </rPh>
    <rPh sb="4" eb="6">
      <t>タナシ</t>
    </rPh>
    <rPh sb="10" eb="13">
      <t>リヨウシャ</t>
    </rPh>
    <rPh sb="14" eb="16">
      <t>リヨウ</t>
    </rPh>
    <rPh sb="16" eb="19">
      <t>ネンガッピ</t>
    </rPh>
    <rPh sb="20" eb="23">
      <t>タイショウヒョウ</t>
    </rPh>
    <phoneticPr fontId="2"/>
  </si>
  <si>
    <t>※本紙は演習林利用実績に関する統計情報の記録のためのものです。ご利用後は田無演習林にて一定期間保管ののち消却いたします。</t>
    <rPh sb="1" eb="3">
      <t>ホンシ</t>
    </rPh>
    <rPh sb="4" eb="6">
      <t>エンシュウ</t>
    </rPh>
    <rPh sb="6" eb="7">
      <t>リン</t>
    </rPh>
    <rPh sb="7" eb="9">
      <t>リヨウ</t>
    </rPh>
    <rPh sb="9" eb="11">
      <t>ジッセキ</t>
    </rPh>
    <rPh sb="12" eb="13">
      <t>カン</t>
    </rPh>
    <rPh sb="15" eb="17">
      <t>トウケイ</t>
    </rPh>
    <rPh sb="17" eb="19">
      <t>ジョウホウ</t>
    </rPh>
    <rPh sb="20" eb="22">
      <t>キロク</t>
    </rPh>
    <rPh sb="37" eb="39">
      <t>ホカン</t>
    </rPh>
    <rPh sb="42" eb="44">
      <t>ショウキャク</t>
    </rPh>
    <phoneticPr fontId="2"/>
  </si>
  <si>
    <t>（様式A-3）</t>
    <rPh sb="1" eb="3">
      <t>ヨウシキ</t>
    </rPh>
    <phoneticPr fontId="2"/>
  </si>
  <si>
    <t>　許可番号　：</t>
    <rPh sb="1" eb="3">
      <t>キョカ</t>
    </rPh>
    <rPh sb="3" eb="5">
      <t>バンゴウ</t>
    </rPh>
    <phoneticPr fontId="2"/>
  </si>
  <si>
    <t>※田無演習林セミナーハウスをご利用になる場合にご記入ください</t>
    <rPh sb="1" eb="3">
      <t>タナシ</t>
    </rPh>
    <rPh sb="3" eb="5">
      <t>エンシュウ</t>
    </rPh>
    <rPh sb="5" eb="6">
      <t>リン</t>
    </rPh>
    <rPh sb="15" eb="17">
      <t>リヨウ</t>
    </rPh>
    <rPh sb="20" eb="22">
      <t>バアイ</t>
    </rPh>
    <rPh sb="24" eb="26">
      <t>キニュウ</t>
    </rPh>
    <phoneticPr fontId="2"/>
  </si>
  <si>
    <r>
      <t xml:space="preserve">1.教職員　
/　2.大学院生　
/　3.学部学生　
</t>
    </r>
    <r>
      <rPr>
        <sz val="14"/>
        <color rgb="FFFF0000"/>
        <rFont val="ＭＳ Ｐゴシック"/>
        <family val="3"/>
        <charset val="128"/>
      </rPr>
      <t>/　5.高校生/　6.中学生/　7.小学生/　8.就学前/　9.その他</t>
    </r>
    <rPh sb="2" eb="5">
      <t>キョウショクイン</t>
    </rPh>
    <rPh sb="11" eb="13">
      <t>ダイガク</t>
    </rPh>
    <rPh sb="13" eb="15">
      <t>インセイ</t>
    </rPh>
    <rPh sb="21" eb="23">
      <t>ガクブ</t>
    </rPh>
    <rPh sb="23" eb="25">
      <t>ガクセイ</t>
    </rPh>
    <rPh sb="31" eb="34">
      <t>コウコウセイ</t>
    </rPh>
    <rPh sb="40" eb="43">
      <t>チュウガクセイ</t>
    </rPh>
    <rPh sb="47" eb="50">
      <t>ショウガクセイ</t>
    </rPh>
    <rPh sb="54" eb="57">
      <t>シュウガクマエ</t>
    </rPh>
    <phoneticPr fontId="2"/>
  </si>
  <si>
    <t>利用日実績</t>
  </si>
  <si>
    <t>東大・農実績１ｍ</t>
  </si>
  <si>
    <t>東大・農実績１ｗ</t>
  </si>
  <si>
    <t>東大・農合計実績・教職員</t>
  </si>
  <si>
    <t>東大・農実績２ｍ</t>
  </si>
  <si>
    <t>東大・農実績２ｗ</t>
  </si>
  <si>
    <t>東大・農合計実績・院生</t>
  </si>
  <si>
    <t>東大・農実績３ｍ</t>
  </si>
  <si>
    <t>東大・農実績３ｗ</t>
  </si>
  <si>
    <t>東大・農合計実績・学生</t>
  </si>
  <si>
    <t>東大・農実績４ｍ</t>
  </si>
  <si>
    <t>東大・農実績４ｗ</t>
  </si>
  <si>
    <t>東大・農合計実績・他</t>
  </si>
  <si>
    <t>東大・他学部実績１ｍ</t>
  </si>
  <si>
    <t>東大・他学部実績１w</t>
  </si>
  <si>
    <t>東大・他学部合計実績･教職員</t>
  </si>
  <si>
    <t>東大・他学部実績２ｍ</t>
  </si>
  <si>
    <t>東大・他学部実績２ｗ</t>
  </si>
  <si>
    <t>東大・他学部合計実績･院生</t>
  </si>
  <si>
    <t>東大・他学部実績３ｍ</t>
  </si>
  <si>
    <t>東大・他学部実績３ｗ</t>
  </si>
  <si>
    <t>東大・他学部合計実績･学生</t>
  </si>
  <si>
    <t>東大・他学部実績４ｍ</t>
  </si>
  <si>
    <t>東大・他学部実績４ｗ</t>
  </si>
  <si>
    <t>東大・他学部合計実績･他</t>
  </si>
  <si>
    <t>国立大学実績１ｍ</t>
  </si>
  <si>
    <t>国立大学実績１ｗ</t>
  </si>
  <si>
    <t>国立大学合計実績・教職員</t>
  </si>
  <si>
    <t>国立大学実績２ｍ</t>
  </si>
  <si>
    <t>国立大学実績２ｗ</t>
  </si>
  <si>
    <t>国立大学合計実績・院生</t>
  </si>
  <si>
    <t>国立大学実績３ｍ</t>
  </si>
  <si>
    <t>国立大学実績３ｗ</t>
  </si>
  <si>
    <t>国立大学合計実績・学生</t>
  </si>
  <si>
    <t>国立大学実績４ｍ</t>
  </si>
  <si>
    <t>国立大学実績４ｗ</t>
  </si>
  <si>
    <t>国立大学合計実績・他</t>
  </si>
  <si>
    <t>他の教育機関実績１ｍ</t>
  </si>
  <si>
    <t>他の教育機関実績１ｗ</t>
  </si>
  <si>
    <t>他の教育機関合計実績・教職員</t>
  </si>
  <si>
    <t>他の教育機関実績２ｍ</t>
  </si>
  <si>
    <t>他の教育機関実績２ｗ</t>
  </si>
  <si>
    <t>他の教育機関合計実績・院生</t>
  </si>
  <si>
    <t>他の教育機関実績３ｍ</t>
  </si>
  <si>
    <t>他の教育機関実績３ｗ</t>
  </si>
  <si>
    <t>他の教育機関合計実績・学生</t>
  </si>
  <si>
    <t>他の教育機関実績４ｍ</t>
  </si>
  <si>
    <t>他の教育機関実績４ｗ</t>
  </si>
  <si>
    <t>他の教育機関合計実績・他</t>
  </si>
  <si>
    <t>研究機関実績１ｍ</t>
  </si>
  <si>
    <t>研究機関実績１ｗ</t>
  </si>
  <si>
    <t>研究機関合計実績・教職員</t>
  </si>
  <si>
    <t>研究機関実績２ｍ</t>
  </si>
  <si>
    <t>研究機関実績２ｗ</t>
  </si>
  <si>
    <t>研究機関合計実績・院生</t>
  </si>
  <si>
    <t>研究機関実績３ｍ</t>
  </si>
  <si>
    <t>研究機関実績３ｗ</t>
  </si>
  <si>
    <t>研究機関合計実績・学生</t>
  </si>
  <si>
    <t>研究機関実績４ｍ</t>
  </si>
  <si>
    <t>研究機関実績４ｗ</t>
  </si>
  <si>
    <t>研究機関合計実績・他</t>
  </si>
  <si>
    <t>その他実績１ｍ</t>
  </si>
  <si>
    <t>その他実績１ｗ</t>
  </si>
  <si>
    <t>その他合計実績・教職員</t>
  </si>
  <si>
    <t>その他実績２ｍ</t>
  </si>
  <si>
    <t>その他実績２ｗ</t>
  </si>
  <si>
    <t>その他合計実績・学生</t>
  </si>
  <si>
    <t>その他実績３ｍ</t>
  </si>
  <si>
    <t>その他実績３ｗ</t>
  </si>
  <si>
    <t>その他合計実績・高校生</t>
  </si>
  <si>
    <t>その他実績４ｍ</t>
  </si>
  <si>
    <t>その他実績４ｗ</t>
  </si>
  <si>
    <t>その他合計実績・中学生</t>
  </si>
  <si>
    <t>その他実績５ｍ</t>
  </si>
  <si>
    <t>その他実績５ｗ</t>
  </si>
  <si>
    <t>その他合計実績・小学生</t>
  </si>
  <si>
    <t>その他実績６ｍ</t>
  </si>
  <si>
    <t>その他実績６ｗ</t>
  </si>
  <si>
    <t>その他合計実績・就学前</t>
  </si>
  <si>
    <t>その他実績７ｍ</t>
  </si>
  <si>
    <t>その他実績７ｗ</t>
  </si>
  <si>
    <t>その他合計実績・他</t>
  </si>
  <si>
    <t>利用実績人数</t>
  </si>
  <si>
    <t>外国人・大学教員実績</t>
  </si>
  <si>
    <t>外国人・大学生実績</t>
  </si>
  <si>
    <t>外国人・大学院生実績</t>
  </si>
  <si>
    <t>外国人・不明その他実績</t>
  </si>
  <si>
    <t>外国人・合計実績</t>
  </si>
  <si>
    <t>公立，私立大学実績１ｍ</t>
  </si>
  <si>
    <t>公立，私立大学実績１ｗ</t>
  </si>
  <si>
    <t>公立，私立大学合計実績，教職員</t>
  </si>
  <si>
    <t>公立，私立大学実績２ｍ</t>
  </si>
  <si>
    <t>公立，私立大学実績２ｗ</t>
  </si>
  <si>
    <t>公立，私立大学合計実績，院生</t>
  </si>
  <si>
    <t>公立，私立大学実績３ｍ</t>
  </si>
  <si>
    <t>公立，私立大学実績３ｗ</t>
  </si>
  <si>
    <t>公立，私立大学合計実績，学生</t>
  </si>
  <si>
    <t>公立，私立大学実績４ｍ</t>
  </si>
  <si>
    <t>公立，私立大学実績４ｗ</t>
  </si>
  <si>
    <t>公立，私立大学合計実績，他</t>
  </si>
  <si>
    <t>高専，短大等実績１ｍ</t>
  </si>
  <si>
    <t>高専，短大等実績１ｗ</t>
  </si>
  <si>
    <t>高専，短大等合計実績，教職員</t>
  </si>
  <si>
    <t>高専，短大等実績２ｍ</t>
  </si>
  <si>
    <t>高専，短大等実績２ｗ</t>
  </si>
  <si>
    <t>高専，短大等合計実績，院生</t>
  </si>
  <si>
    <t>高専，短大等実績３ｍ</t>
  </si>
  <si>
    <t>高専，短大等実績３ｗ</t>
  </si>
  <si>
    <t>高専，短大等合計実績，学生</t>
  </si>
  <si>
    <t>高専，短大等実績４ｍ</t>
  </si>
  <si>
    <t>高専，短大等実績４ｗ</t>
  </si>
  <si>
    <t>高専，短大等合計実績，他</t>
  </si>
  <si>
    <t>その他・大学院生実績２ｍ</t>
    <rPh sb="4" eb="8">
      <t>ダイガクインセイ</t>
    </rPh>
    <phoneticPr fontId="2"/>
  </si>
  <si>
    <t>その他・大学院生実績２ｗ</t>
    <rPh sb="4" eb="8">
      <t>ダイガクインセイ</t>
    </rPh>
    <phoneticPr fontId="2"/>
  </si>
  <si>
    <t>その他・大学院生合計実績・学生</t>
    <rPh sb="4" eb="8">
      <t>ダイガクインセイ</t>
    </rPh>
    <phoneticPr fontId="2"/>
  </si>
  <si>
    <t>その他・学部学生実績２ｍ</t>
    <rPh sb="4" eb="6">
      <t>ガクブ</t>
    </rPh>
    <rPh sb="6" eb="8">
      <t>ガクセイ</t>
    </rPh>
    <phoneticPr fontId="2"/>
  </si>
  <si>
    <t>その他・学部学生実績２ｗ</t>
    <rPh sb="4" eb="8">
      <t>ガクブガクセイ</t>
    </rPh>
    <phoneticPr fontId="2"/>
  </si>
  <si>
    <t>その他・学部学生合計実績・学生</t>
    <rPh sb="4" eb="8">
      <t>ガクブガクセイ</t>
    </rPh>
    <phoneticPr fontId="2"/>
  </si>
  <si>
    <t>外国人・東大・農実績１ｍ</t>
  </si>
  <si>
    <t>外国人・東大・農実績１ｗ</t>
  </si>
  <si>
    <t>外国人・東大・農合計実績・教職員</t>
  </si>
  <si>
    <t>外国人・東大・農実績２ｍ</t>
  </si>
  <si>
    <t>外国人・東大・農実績２ｗ</t>
  </si>
  <si>
    <t>外国人・東大・農合計実績・院生</t>
  </si>
  <si>
    <t>外国人・東大・農実績３ｍ</t>
  </si>
  <si>
    <t>外国人・東大・農実績３ｗ</t>
  </si>
  <si>
    <t>外国人・東大・農合計実績・学生</t>
  </si>
  <si>
    <t>外国人・東大・農実績４ｍ</t>
  </si>
  <si>
    <t>外国人・東大・農実績４ｗ</t>
  </si>
  <si>
    <t>外国人・東大・農合計実績・他</t>
  </si>
  <si>
    <t>外国人・東大・他学部実績１ｍ</t>
  </si>
  <si>
    <t>外国人・東大・他学部実績１w</t>
  </si>
  <si>
    <t>外国人・東大・他学部合計実績･教職員</t>
  </si>
  <si>
    <t>外国人・東大・他学部実績２ｍ</t>
  </si>
  <si>
    <t>外国人・東大・他学部実績２ｗ</t>
  </si>
  <si>
    <t>外国人・東大・他学部合計実績･院生</t>
  </si>
  <si>
    <t>外国人・東大・他学部実績３ｍ</t>
  </si>
  <si>
    <t>外国人・東大・他学部実績３ｗ</t>
  </si>
  <si>
    <t>外国人・東大・他学部合計実績･学生</t>
  </si>
  <si>
    <t>外国人・東大・他学部実績４ｍ</t>
  </si>
  <si>
    <t>外国人・東大・他学部実績４ｗ</t>
  </si>
  <si>
    <t>外国人・東大・他学部合計実績･他</t>
  </si>
  <si>
    <t>外国人・国立大学実績１ｍ</t>
  </si>
  <si>
    <t>外国人・国立大学実績１ｗ</t>
  </si>
  <si>
    <t>外国人・国立大学合計実績・教職員</t>
  </si>
  <si>
    <t>外国人・国立大学実績２ｍ</t>
  </si>
  <si>
    <t>外国人・国立大学実績２ｗ</t>
  </si>
  <si>
    <t>外国人・国立大学合計実績・院生</t>
  </si>
  <si>
    <t>外国人・国立大学実績３ｍ</t>
  </si>
  <si>
    <t>外国人・国立大学実績３ｗ</t>
  </si>
  <si>
    <t>外国人・国立大学合計実績・学生</t>
  </si>
  <si>
    <t>外国人・国立大学実績４ｍ</t>
  </si>
  <si>
    <t>外国人・国立大学実績４ｗ</t>
  </si>
  <si>
    <t>外国人・国立大学合計実績・他</t>
  </si>
  <si>
    <t>外国人・他の教育機関実績１ｍ</t>
  </si>
  <si>
    <t>外国人・他の教育機関実績１ｗ</t>
  </si>
  <si>
    <t>外国人・他の教育機関合計実績・教職員</t>
  </si>
  <si>
    <t>外国人・他の教育機関実績２ｍ</t>
  </si>
  <si>
    <t>外国人・他の教育機関実績２ｗ</t>
  </si>
  <si>
    <t>外国人・他の教育機関合計実績・院生</t>
  </si>
  <si>
    <t>外国人・他の教育機関実績３ｍ</t>
  </si>
  <si>
    <t>外国人・他の教育機関実績３ｗ</t>
  </si>
  <si>
    <t>外国人・他の教育機関合計実績・学生</t>
  </si>
  <si>
    <t>外国人・他の教育機関実績４ｍ</t>
  </si>
  <si>
    <t>外国人・他の教育機関実績４ｗ</t>
  </si>
  <si>
    <t>外国人・他の教育機関合計実績・他</t>
  </si>
  <si>
    <t>外国人・研究機関実績１ｍ</t>
  </si>
  <si>
    <t>外国人・研究機関実績１ｗ</t>
  </si>
  <si>
    <t>外国人・研究機関合計実績・教職員</t>
  </si>
  <si>
    <t>外国人・研究機関実績２ｍ</t>
  </si>
  <si>
    <t>外国人・研究機関実績２ｗ</t>
  </si>
  <si>
    <t>外国人・研究機関合計実績・院生</t>
  </si>
  <si>
    <t>外国人・研究機関実績３ｍ</t>
  </si>
  <si>
    <t>外国人・研究機関実績３ｗ</t>
  </si>
  <si>
    <t>外国人・研究機関合計実績・学生</t>
  </si>
  <si>
    <t>外国人・研究機関実績４ｍ</t>
  </si>
  <si>
    <t>外国人・研究機関実績４ｗ</t>
  </si>
  <si>
    <t>外国人・研究機関合計実績・他</t>
  </si>
  <si>
    <t>外国人・その他実績１ｍ</t>
  </si>
  <si>
    <t>外国人・その他実績１ｗ</t>
  </si>
  <si>
    <t>外国人・その他合計実績・教職員</t>
  </si>
  <si>
    <t>外国人・その他実績２ｍ</t>
  </si>
  <si>
    <t>外国人・その他実績２ｗ</t>
  </si>
  <si>
    <t>外国人・その他合計実績・学生</t>
  </si>
  <si>
    <t>外国人・その他実績３ｍ</t>
  </si>
  <si>
    <t>外国人・その他実績３ｗ</t>
  </si>
  <si>
    <t>外国人・その他合計実績・高校生</t>
  </si>
  <si>
    <t>外国人・その他実績４ｍ</t>
  </si>
  <si>
    <t>外国人・その他実績４ｗ</t>
  </si>
  <si>
    <t>外国人・その他合計実績・中学生</t>
  </si>
  <si>
    <t>外国人・その他実績５ｍ</t>
  </si>
  <si>
    <t>外国人・その他実績５ｗ</t>
  </si>
  <si>
    <t>外国人・その他合計実績・小学生</t>
  </si>
  <si>
    <t>外国人・その他実績６ｍ</t>
  </si>
  <si>
    <t>外国人・その他実績６ｗ</t>
  </si>
  <si>
    <t>外国人・その他合計実績・就学前</t>
  </si>
  <si>
    <t>外国人・その他実績７ｍ</t>
  </si>
  <si>
    <t>外国人・その他実績７ｗ</t>
  </si>
  <si>
    <t>外国人・その他合計実績・他</t>
  </si>
  <si>
    <t>外国人・利用実績人数</t>
  </si>
  <si>
    <t>外国人・公立，私立大学実績１ｍ</t>
  </si>
  <si>
    <t>外国人・公立，私立大学実績１ｗ</t>
  </si>
  <si>
    <t>外国人・公立，私立大学合計実績，教職員</t>
  </si>
  <si>
    <t>外国人・公立，私立大学実績２ｍ</t>
  </si>
  <si>
    <t>外国人・公立，私立大学実績２ｗ</t>
  </si>
  <si>
    <t>外国人・公立，私立大学合計実績，院生</t>
  </si>
  <si>
    <t>外国人・公立，私立大学実績３ｍ</t>
  </si>
  <si>
    <t>外国人・公立，私立大学実績３ｗ</t>
  </si>
  <si>
    <t>外国人・公立，私立大学合計実績，学生</t>
  </si>
  <si>
    <t>外国人・公立，私立大学実績４ｍ</t>
  </si>
  <si>
    <t>外国人・公立，私立大学実績４ｗ</t>
  </si>
  <si>
    <t>外国人・公立，私立大学合計実績，他</t>
  </si>
  <si>
    <t>外国人・高専，短大等実績１ｍ</t>
  </si>
  <si>
    <t>外国人・高専，短大等実績１ｗ</t>
  </si>
  <si>
    <t>外国人・高専，短大等合計実績，教職員</t>
  </si>
  <si>
    <t>外国人・高専，短大等実績２ｍ</t>
  </si>
  <si>
    <t>外国人・高専，短大等実績２ｗ</t>
  </si>
  <si>
    <t>外国人・高専，短大等合計実績，院生</t>
  </si>
  <si>
    <t>外国人・高専，短大等実績３ｍ</t>
  </si>
  <si>
    <t>外国人・高専，短大等実績３ｗ</t>
  </si>
  <si>
    <t>外国人・高専，短大等合計実績，学生</t>
  </si>
  <si>
    <t>外国人・高専，短大等実績４ｍ</t>
  </si>
  <si>
    <t>外国人・高専，短大等実績４ｗ</t>
  </si>
  <si>
    <t>外国人・高専，短大等合計実績，他</t>
  </si>
  <si>
    <t>外国人・その他・大学院生実績２ｍ</t>
  </si>
  <si>
    <t>外国人・その他・大学院生実績２ｗ</t>
  </si>
  <si>
    <t>外国人・その他・大学院生合計実績・学生</t>
  </si>
  <si>
    <t>外国人・その他・学部学生実績２ｍ</t>
  </si>
  <si>
    <t>外国人・その他・学部学生実績２ｗ</t>
  </si>
  <si>
    <t>外国人・その他・学部学生合計実績・学生</t>
  </si>
  <si>
    <t>4129</t>
  </si>
  <si>
    <t/>
  </si>
  <si>
    <t>4219</t>
  </si>
  <si>
    <t>4229</t>
  </si>
  <si>
    <t>4319</t>
  </si>
  <si>
    <t>4329</t>
  </si>
  <si>
    <t>4919</t>
  </si>
  <si>
    <t>4929</t>
  </si>
  <si>
    <t>5119</t>
  </si>
  <si>
    <t>5129</t>
  </si>
  <si>
    <t>5219</t>
  </si>
  <si>
    <t>5229</t>
  </si>
  <si>
    <t>5319</t>
  </si>
  <si>
    <t>5329</t>
  </si>
  <si>
    <t>5919</t>
  </si>
  <si>
    <t>5929</t>
  </si>
  <si>
    <t>7219</t>
  </si>
  <si>
    <t>7229</t>
  </si>
  <si>
    <t>7319</t>
  </si>
  <si>
    <t>7329</t>
  </si>
  <si>
    <t>1119</t>
  </si>
  <si>
    <t>1129</t>
  </si>
  <si>
    <t>1219</t>
  </si>
  <si>
    <t>1229</t>
  </si>
  <si>
    <t>1319</t>
  </si>
  <si>
    <t>1329</t>
  </si>
  <si>
    <t>1919</t>
  </si>
  <si>
    <t>1929</t>
  </si>
  <si>
    <t>2119</t>
  </si>
  <si>
    <t>2129</t>
  </si>
  <si>
    <t>2219</t>
  </si>
  <si>
    <t>2229</t>
  </si>
  <si>
    <t>2319</t>
  </si>
  <si>
    <t>2329</t>
  </si>
  <si>
    <t>2919</t>
  </si>
  <si>
    <t>2929</t>
  </si>
  <si>
    <t>3119</t>
  </si>
  <si>
    <t>3129</t>
  </si>
  <si>
    <t>3219</t>
  </si>
  <si>
    <t>3229</t>
  </si>
  <si>
    <t>3319</t>
  </si>
  <si>
    <t>3329</t>
  </si>
  <si>
    <t>3919</t>
  </si>
  <si>
    <t>3929</t>
  </si>
  <si>
    <t>6119</t>
  </si>
  <si>
    <t>6129</t>
  </si>
  <si>
    <t>6219</t>
  </si>
  <si>
    <t>6229</t>
  </si>
  <si>
    <t>6319</t>
  </si>
  <si>
    <t>6329</t>
  </si>
  <si>
    <t>6919</t>
  </si>
  <si>
    <t>6929</t>
  </si>
  <si>
    <t>7119</t>
  </si>
  <si>
    <t>7129</t>
  </si>
  <si>
    <t>7519</t>
  </si>
  <si>
    <t>7529</t>
  </si>
  <si>
    <t>7619</t>
  </si>
  <si>
    <t>7629</t>
  </si>
  <si>
    <t>7719</t>
  </si>
  <si>
    <t>7729</t>
  </si>
  <si>
    <t>7819</t>
  </si>
  <si>
    <t>7829</t>
  </si>
  <si>
    <t>7919</t>
  </si>
  <si>
    <t>7929</t>
  </si>
  <si>
    <t>所属区分</t>
    <rPh sb="0" eb="2">
      <t>ショゾク</t>
    </rPh>
    <rPh sb="2" eb="4">
      <t>クブン</t>
    </rPh>
    <phoneticPr fontId="2"/>
  </si>
  <si>
    <t>身分</t>
    <rPh sb="0" eb="2">
      <t>ミブン</t>
    </rPh>
    <phoneticPr fontId="2"/>
  </si>
  <si>
    <t>性別</t>
    <rPh sb="0" eb="2">
      <t>セイベツ</t>
    </rPh>
    <phoneticPr fontId="2"/>
  </si>
  <si>
    <t>外国所属</t>
    <rPh sb="0" eb="2">
      <t>ガイコク</t>
    </rPh>
    <rPh sb="2" eb="4">
      <t>ショゾク</t>
    </rPh>
    <phoneticPr fontId="2"/>
  </si>
  <si>
    <t>属性類型ID</t>
    <rPh sb="0" eb="2">
      <t>ゾクセイ</t>
    </rPh>
    <rPh sb="2" eb="4">
      <t>ルイケイ</t>
    </rPh>
    <phoneticPr fontId="2"/>
  </si>
  <si>
    <r>
      <rPr>
        <sz val="14"/>
        <color rgb="FFFF0000"/>
        <rFont val="ＭＳ Ｐゴシック"/>
        <family val="3"/>
        <charset val="128"/>
      </rPr>
      <t>※</t>
    </r>
    <r>
      <rPr>
        <sz val="14"/>
        <rFont val="ＭＳ Ｐゴシック"/>
        <family val="3"/>
        <charset val="128"/>
      </rPr>
      <t xml:space="preserve"> 属性エラー</t>
    </r>
    <rPh sb="2" eb="4">
      <t>ゾクセイ</t>
    </rPh>
    <phoneticPr fontId="2"/>
  </si>
  <si>
    <t>集計欄（自動入力）</t>
    <rPh sb="0" eb="2">
      <t>シュウケイ</t>
    </rPh>
    <rPh sb="2" eb="3">
      <t>ラン</t>
    </rPh>
    <rPh sb="4" eb="6">
      <t>ジドウ</t>
    </rPh>
    <rPh sb="6" eb="8">
      <t>ニュウリョク</t>
    </rPh>
    <phoneticPr fontId="2"/>
  </si>
  <si>
    <t>東京大学田無演習林 利用実績集計表</t>
    <rPh sb="0" eb="2">
      <t>トウキョウ</t>
    </rPh>
    <rPh sb="2" eb="4">
      <t>ダイガク</t>
    </rPh>
    <rPh sb="4" eb="6">
      <t>タナシ</t>
    </rPh>
    <rPh sb="10" eb="12">
      <t>リヨウ</t>
    </rPh>
    <rPh sb="12" eb="14">
      <t>ジッセキ</t>
    </rPh>
    <rPh sb="14" eb="16">
      <t>シュウケイ</t>
    </rPh>
    <rPh sb="16" eb="17">
      <t>ヒョウ</t>
    </rPh>
    <phoneticPr fontId="2"/>
  </si>
  <si>
    <t>※「利用対照表」シートから自動計算しています</t>
    <rPh sb="2" eb="4">
      <t>リヨウ</t>
    </rPh>
    <rPh sb="4" eb="7">
      <t>タイショウヒョウ</t>
    </rPh>
    <rPh sb="13" eb="15">
      <t>ジドウ</t>
    </rPh>
    <rPh sb="15" eb="17">
      <t>ケイサン</t>
    </rPh>
    <phoneticPr fontId="2"/>
  </si>
  <si>
    <t>利用年月日（入構利用者ごとの利用実績を「◯」で示してください）</t>
    <rPh sb="0" eb="2">
      <t>リヨウ</t>
    </rPh>
    <rPh sb="2" eb="5">
      <t>ネンガッピ</t>
    </rPh>
    <rPh sb="6" eb="8">
      <t>ニュウコウ</t>
    </rPh>
    <rPh sb="8" eb="11">
      <t>リヨウシャ</t>
    </rPh>
    <rPh sb="14" eb="16">
      <t>リヨウ</t>
    </rPh>
    <rPh sb="16" eb="18">
      <t>ジッセキ</t>
    </rPh>
    <rPh sb="23" eb="24">
      <t>シメ</t>
    </rPh>
    <phoneticPr fontId="2"/>
  </si>
  <si>
    <t>属性
類型ID</t>
    <rPh sb="0" eb="2">
      <t>ゾクセイ</t>
    </rPh>
    <rPh sb="3" eb="5">
      <t>ルイケイ</t>
    </rPh>
    <phoneticPr fontId="2"/>
  </si>
  <si>
    <t>堀田 康弘</t>
  </si>
  <si>
    <t>田中 健太</t>
  </si>
  <si>
    <t>小倉 久美子</t>
  </si>
  <si>
    <t>永井 尚子</t>
  </si>
  <si>
    <t>竹村 美穂</t>
  </si>
  <si>
    <t>竹 雄介</t>
  </si>
  <si>
    <t>日浦 武司</t>
  </si>
  <si>
    <t>影山 武司</t>
  </si>
  <si>
    <t>田宮 公二</t>
  </si>
  <si>
    <t>立花 枝里</t>
  </si>
  <si>
    <t>渡辺 孝一</t>
  </si>
  <si>
    <t>若原 綾</t>
  </si>
  <si>
    <t>藤田 彰夫</t>
  </si>
  <si>
    <t>横田 伸彦</t>
  </si>
  <si>
    <t>結城 裕子</t>
  </si>
  <si>
    <t>砂田 真琴</t>
  </si>
  <si>
    <t>谷本 直之</t>
  </si>
  <si>
    <t>中国</t>
  </si>
  <si>
    <t>韓国</t>
    <rPh sb="0" eb="2">
      <t>カンコク</t>
    </rPh>
    <phoneticPr fontId="3"/>
  </si>
  <si>
    <t>台湾</t>
  </si>
  <si>
    <t>香港</t>
    <rPh sb="0" eb="2">
      <t>ホンコン</t>
    </rPh>
    <phoneticPr fontId="3"/>
  </si>
  <si>
    <t>米国</t>
    <rPh sb="0" eb="2">
      <t>ベイコク</t>
    </rPh>
    <phoneticPr fontId="3"/>
  </si>
  <si>
    <t>英国</t>
    <rPh sb="0" eb="2">
      <t>エイコク</t>
    </rPh>
    <phoneticPr fontId="3"/>
  </si>
  <si>
    <t>オーストラリア</t>
  </si>
  <si>
    <t>フランス</t>
  </si>
  <si>
    <t>ニュージーランド</t>
  </si>
  <si>
    <t>ドイツ</t>
  </si>
  <si>
    <t>ブラジル</t>
  </si>
  <si>
    <t>ベトナム</t>
  </si>
  <si>
    <t>ネパール</t>
  </si>
  <si>
    <t>国リスト
ダミー</t>
    <rPh sb="0" eb="1">
      <t>クニ</t>
    </rPh>
    <phoneticPr fontId="2"/>
  </si>
  <si>
    <t>東大・農</t>
    <phoneticPr fontId="2"/>
  </si>
  <si>
    <t>東大・他学部</t>
    <phoneticPr fontId="2"/>
  </si>
  <si>
    <t>国立大学</t>
    <phoneticPr fontId="2"/>
  </si>
  <si>
    <t>他の教育機関</t>
    <phoneticPr fontId="2"/>
  </si>
  <si>
    <t>研究機関</t>
    <phoneticPr fontId="2"/>
  </si>
  <si>
    <t>教職員</t>
    <rPh sb="0" eb="3">
      <t>キョウショクイン</t>
    </rPh>
    <phoneticPr fontId="2"/>
  </si>
  <si>
    <t>院生</t>
    <rPh sb="0" eb="2">
      <t>インセイ</t>
    </rPh>
    <phoneticPr fontId="2"/>
  </si>
  <si>
    <t>学生</t>
    <rPh sb="0" eb="2">
      <t>ガクセイ</t>
    </rPh>
    <phoneticPr fontId="2"/>
  </si>
  <si>
    <t>他</t>
    <rPh sb="0" eb="1">
      <t>ホカ</t>
    </rPh>
    <phoneticPr fontId="2"/>
  </si>
  <si>
    <t>男</t>
    <rPh sb="0" eb="1">
      <t>オトコ</t>
    </rPh>
    <phoneticPr fontId="2"/>
  </si>
  <si>
    <t>女</t>
    <rPh sb="0" eb="1">
      <t>オンナ</t>
    </rPh>
    <phoneticPr fontId="2"/>
  </si>
  <si>
    <t>計</t>
    <rPh sb="0" eb="1">
      <t>ケイ</t>
    </rPh>
    <phoneticPr fontId="2"/>
  </si>
  <si>
    <t>その他</t>
    <rPh sb="2" eb="3">
      <t>タ</t>
    </rPh>
    <phoneticPr fontId="2"/>
  </si>
  <si>
    <t>高校生</t>
    <rPh sb="0" eb="3">
      <t>コウコウセイ</t>
    </rPh>
    <phoneticPr fontId="2"/>
  </si>
  <si>
    <t>中学生</t>
    <rPh sb="0" eb="3">
      <t>チュウガクセイ</t>
    </rPh>
    <phoneticPr fontId="2"/>
  </si>
  <si>
    <t>小学生</t>
    <rPh sb="0" eb="3">
      <t>ショウガクセイ</t>
    </rPh>
    <phoneticPr fontId="2"/>
  </si>
  <si>
    <t>就学前</t>
    <rPh sb="0" eb="3">
      <t>シュウガクマエ</t>
    </rPh>
    <phoneticPr fontId="2"/>
  </si>
  <si>
    <t>利用人数</t>
    <rPh sb="0" eb="2">
      <t>リヨウ</t>
    </rPh>
    <rPh sb="2" eb="4">
      <t>ニンズウ</t>
    </rPh>
    <phoneticPr fontId="2"/>
  </si>
  <si>
    <t>利用日1</t>
    <rPh sb="0" eb="3">
      <t>リヨウビ</t>
    </rPh>
    <phoneticPr fontId="2"/>
  </si>
  <si>
    <t>利用日2</t>
    <rPh sb="0" eb="3">
      <t>リヨウビ</t>
    </rPh>
    <phoneticPr fontId="2"/>
  </si>
  <si>
    <t>利用日3</t>
    <rPh sb="0" eb="3">
      <t>リヨウビ</t>
    </rPh>
    <phoneticPr fontId="2"/>
  </si>
  <si>
    <t>利用日4</t>
    <rPh sb="0" eb="3">
      <t>リヨウビ</t>
    </rPh>
    <phoneticPr fontId="2"/>
  </si>
  <si>
    <t>利用日5</t>
    <rPh sb="0" eb="3">
      <t>リヨウビ</t>
    </rPh>
    <phoneticPr fontId="2"/>
  </si>
  <si>
    <t>利用日6</t>
    <rPh sb="0" eb="3">
      <t>リヨウビ</t>
    </rPh>
    <phoneticPr fontId="2"/>
  </si>
  <si>
    <t>利用日7</t>
    <rPh sb="0" eb="3">
      <t>リヨウビ</t>
    </rPh>
    <phoneticPr fontId="2"/>
  </si>
  <si>
    <t>利用日8</t>
    <rPh sb="0" eb="3">
      <t>リヨウビ</t>
    </rPh>
    <phoneticPr fontId="2"/>
  </si>
  <si>
    <t>利用日9</t>
    <rPh sb="0" eb="3">
      <t>リヨウビ</t>
    </rPh>
    <phoneticPr fontId="2"/>
  </si>
  <si>
    <t>利用日10</t>
    <rPh sb="0" eb="3">
      <t>リヨウビ</t>
    </rPh>
    <phoneticPr fontId="2"/>
  </si>
  <si>
    <t>利用日11</t>
    <rPh sb="0" eb="3">
      <t>リヨウビ</t>
    </rPh>
    <phoneticPr fontId="2"/>
  </si>
  <si>
    <t>利用日12</t>
    <rPh sb="0" eb="3">
      <t>リヨウビ</t>
    </rPh>
    <phoneticPr fontId="2"/>
  </si>
  <si>
    <t>利用日13</t>
    <rPh sb="0" eb="3">
      <t>リヨウビ</t>
    </rPh>
    <phoneticPr fontId="2"/>
  </si>
  <si>
    <t>利用日14</t>
    <rPh sb="0" eb="3">
      <t>リヨウビ</t>
    </rPh>
    <phoneticPr fontId="2"/>
  </si>
  <si>
    <t>利用日15</t>
    <rPh sb="0" eb="3">
      <t>リヨウビ</t>
    </rPh>
    <phoneticPr fontId="2"/>
  </si>
  <si>
    <t>利用日16</t>
    <rPh sb="0" eb="3">
      <t>リヨウビ</t>
    </rPh>
    <phoneticPr fontId="2"/>
  </si>
  <si>
    <t>利用日17</t>
    <rPh sb="0" eb="3">
      <t>リヨウビ</t>
    </rPh>
    <phoneticPr fontId="2"/>
  </si>
  <si>
    <t>利用日18</t>
    <rPh sb="0" eb="3">
      <t>リヨウビ</t>
    </rPh>
    <phoneticPr fontId="2"/>
  </si>
  <si>
    <t>利用人数内訳</t>
    <rPh sb="0" eb="2">
      <t>リヨウ</t>
    </rPh>
    <rPh sb="2" eb="4">
      <t>ニンズウ</t>
    </rPh>
    <rPh sb="4" eb="6">
      <t>ウチワケ</t>
    </rPh>
    <phoneticPr fontId="2"/>
  </si>
  <si>
    <t>●</t>
    <phoneticPr fontId="2"/>
  </si>
  <si>
    <t>累積
確率</t>
    <rPh sb="0" eb="2">
      <t>ルイセキ</t>
    </rPh>
    <rPh sb="3" eb="5">
      <t>カクリツ</t>
    </rPh>
    <phoneticPr fontId="2"/>
  </si>
  <si>
    <t>1.教職員　
/　2.大学院生　
/　3.学部学生　
/　5.高校生/　6.中学生/　7.小学生/　8.就学前/　9.その他</t>
    <rPh sb="2" eb="5">
      <t>キョウショクイン</t>
    </rPh>
    <rPh sb="11" eb="13">
      <t>ダイガク</t>
    </rPh>
    <rPh sb="13" eb="15">
      <t>インセイ</t>
    </rPh>
    <rPh sb="21" eb="23">
      <t>ガクブ</t>
    </rPh>
    <rPh sb="23" eb="25">
      <t>ガクセイ</t>
    </rPh>
    <rPh sb="31" eb="34">
      <t>コウコウセイ</t>
    </rPh>
    <rPh sb="40" eb="43">
      <t>チュウガクセイ</t>
    </rPh>
    <rPh sb="47" eb="50">
      <t>ショウガクセイ</t>
    </rPh>
    <rPh sb="54" eb="57">
      <t>シュウガクマエ</t>
    </rPh>
    <phoneticPr fontId="2"/>
  </si>
  <si>
    <t>入構利用者氏名
(自動入力)</t>
    <rPh sb="0" eb="2">
      <t>ニュウコウ</t>
    </rPh>
    <rPh sb="2" eb="5">
      <t>リヨウシャ</t>
    </rPh>
    <rPh sb="5" eb="7">
      <t>シメイ</t>
    </rPh>
    <rPh sb="9" eb="11">
      <t>ジドウ</t>
    </rPh>
    <rPh sb="11" eb="13">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</si>
</sst>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0" x14ac:knownFonts="1">
    <font>
      <sz val="11"/>
      <name val="ＭＳ Ｐゴシック"/>
      <family val="3"/>
      <charset val="128"/>
    </font>
    <font>
      <sz val="10"/>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8"/>
      <name val="ＭＳ Ｐゴシック"/>
      <family val="3"/>
      <charset val="128"/>
    </font>
    <font>
      <sz val="12"/>
      <color indexed="8"/>
      <name val="ＭＳ Ｐゴシック"/>
      <family val="3"/>
      <charset val="128"/>
    </font>
    <font>
      <sz val="14"/>
      <color theme="1"/>
      <name val="ＭＳ Ｐゴシック"/>
      <family val="3"/>
      <charset val="128"/>
    </font>
    <font>
      <sz val="12"/>
      <color theme="1"/>
      <name val="ＭＳ Ｐゴシック"/>
      <family val="3"/>
      <charset val="128"/>
    </font>
    <font>
      <sz val="16"/>
      <name val="ＭＳ Ｐゴシック"/>
      <family val="3"/>
      <charset val="128"/>
    </font>
    <font>
      <sz val="12"/>
      <color rgb="FFFF0000"/>
      <name val="ＭＳ Ｐゴシック"/>
      <family val="3"/>
      <charset val="128"/>
    </font>
    <font>
      <sz val="8"/>
      <name val="ＭＳ Ｐゴシック"/>
      <family val="3"/>
      <charset val="128"/>
    </font>
    <font>
      <sz val="14"/>
      <color rgb="FFFF0000"/>
      <name val="ＭＳ Ｐゴシック"/>
      <family val="3"/>
      <charset val="128"/>
    </font>
    <font>
      <sz val="16"/>
      <color rgb="FFFF0000"/>
      <name val="ＭＳ Ｐゴシック"/>
      <family val="3"/>
      <charset val="128"/>
    </font>
    <font>
      <b/>
      <sz val="11"/>
      <color theme="1"/>
      <name val="ＭＳ Ｐゴシック"/>
      <family val="2"/>
      <scheme val="minor"/>
    </font>
    <font>
      <b/>
      <sz val="11"/>
      <color theme="0" tint="-0.249977111117893"/>
      <name val="ＭＳ Ｐゴシック"/>
      <family val="2"/>
      <scheme val="minor"/>
    </font>
    <font>
      <b/>
      <sz val="11"/>
      <color theme="0" tint="-0.249977111117893"/>
      <name val="ＭＳ Ｐゴシック"/>
      <family val="3"/>
      <charset val="128"/>
      <scheme val="minor"/>
    </font>
    <font>
      <sz val="10"/>
      <color theme="0" tint="-0.249977111117893"/>
      <name val="ＭＳ Ｐゴシック"/>
      <family val="3"/>
      <charset val="128"/>
    </font>
    <font>
      <sz val="10"/>
      <color rgb="FFFF0000"/>
      <name val="ＭＳ Ｐゴシック"/>
      <family val="3"/>
      <charset val="128"/>
    </font>
    <font>
      <b/>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50">
    <border>
      <left/>
      <right/>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rgb="FFFF0000"/>
      </left>
      <right style="thick">
        <color rgb="FFFF0000"/>
      </right>
      <top style="thick">
        <color rgb="FFFF0000"/>
      </top>
      <bottom/>
      <diagonal/>
    </border>
    <border>
      <left/>
      <right/>
      <top style="thin">
        <color indexed="64"/>
      </top>
      <bottom style="thin">
        <color indexed="64"/>
      </bottom>
      <diagonal/>
    </border>
    <border>
      <left style="thick">
        <color rgb="FFFF0000"/>
      </left>
      <right style="thick">
        <color rgb="FFFF0000"/>
      </right>
      <top/>
      <bottom/>
      <diagonal/>
    </border>
    <border>
      <left style="thick">
        <color rgb="FFFF0000"/>
      </left>
      <right style="thick">
        <color rgb="FFFF0000"/>
      </right>
      <top/>
      <bottom style="thick">
        <color rgb="FFFF0000"/>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top style="mediumDashed">
        <color auto="1"/>
      </top>
      <bottom/>
      <diagonal/>
    </border>
  </borders>
  <cellStyleXfs count="1">
    <xf numFmtId="0" fontId="0" fillId="0" borderId="0">
      <alignment vertical="center"/>
    </xf>
  </cellStyleXfs>
  <cellXfs count="154">
    <xf numFmtId="0" fontId="0" fillId="0" borderId="0" xfId="0">
      <alignment vertical="center"/>
    </xf>
    <xf numFmtId="0" fontId="1" fillId="0" borderId="0" xfId="0" applyFont="1">
      <alignment vertical="center"/>
    </xf>
    <xf numFmtId="0" fontId="3" fillId="0" borderId="0" xfId="0" applyFont="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lignment vertical="center"/>
    </xf>
    <xf numFmtId="0" fontId="4" fillId="0" borderId="2" xfId="0" applyFont="1" applyBorder="1" applyAlignment="1">
      <alignment horizontal="center" vertical="center" wrapText="1"/>
    </xf>
    <xf numFmtId="0" fontId="4" fillId="0" borderId="0" xfId="0" applyFont="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5" fillId="0" borderId="0" xfId="0" applyFont="1">
      <alignment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xf>
    <xf numFmtId="0" fontId="4" fillId="0" borderId="14" xfId="0" applyFont="1" applyBorder="1" applyAlignment="1">
      <alignment horizontal="left"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wrapText="1"/>
    </xf>
    <xf numFmtId="14" fontId="7" fillId="0" borderId="0" xfId="0" applyNumberFormat="1" applyFont="1" applyAlignment="1">
      <alignment horizontal="right" vertical="center"/>
    </xf>
    <xf numFmtId="0" fontId="7" fillId="0" borderId="6" xfId="0" applyFont="1" applyBorder="1" applyAlignment="1">
      <alignment horizontal="center" vertical="center" wrapText="1"/>
    </xf>
    <xf numFmtId="0" fontId="8" fillId="0" borderId="0" xfId="0" applyFont="1">
      <alignment vertical="center"/>
    </xf>
    <xf numFmtId="0" fontId="9" fillId="0" borderId="0" xfId="0" applyFont="1">
      <alignment vertical="center"/>
    </xf>
    <xf numFmtId="49" fontId="4" fillId="0" borderId="10" xfId="0" applyNumberFormat="1" applyFont="1" applyBorder="1" applyAlignment="1">
      <alignment horizontal="left" vertical="center"/>
    </xf>
    <xf numFmtId="49" fontId="4" fillId="0" borderId="13" xfId="0" applyNumberFormat="1" applyFont="1" applyBorder="1" applyAlignment="1">
      <alignment horizontal="left" vertical="center"/>
    </xf>
    <xf numFmtId="49" fontId="4" fillId="0" borderId="16" xfId="0" applyNumberFormat="1" applyFont="1" applyBorder="1" applyAlignment="1">
      <alignment horizontal="left" vertical="center"/>
    </xf>
    <xf numFmtId="0" fontId="3" fillId="0" borderId="0" xfId="0" applyFont="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left" vertical="center" indent="2"/>
    </xf>
    <xf numFmtId="0" fontId="6" fillId="0" borderId="26" xfId="0" applyFont="1" applyBorder="1" applyAlignment="1">
      <alignment horizontal="center" vertical="center"/>
    </xf>
    <xf numFmtId="0" fontId="6" fillId="0" borderId="27" xfId="0" applyFont="1" applyBorder="1" applyAlignment="1">
      <alignment horizontal="left" vertical="center" indent="2"/>
    </xf>
    <xf numFmtId="0" fontId="6" fillId="0" borderId="28" xfId="0" applyFont="1" applyBorder="1" applyAlignment="1">
      <alignment horizontal="center" vertical="center"/>
    </xf>
    <xf numFmtId="0" fontId="3" fillId="0" borderId="2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0" xfId="0" applyFont="1" applyAlignment="1">
      <alignment horizontal="center" vertical="center" wrapText="1"/>
    </xf>
    <xf numFmtId="0" fontId="10" fillId="0" borderId="0" xfId="0" applyFont="1">
      <alignment vertical="center"/>
    </xf>
    <xf numFmtId="14" fontId="3" fillId="0" borderId="32" xfId="0" applyNumberFormat="1" applyFont="1" applyBorder="1" applyAlignment="1">
      <alignment horizontal="center" vertical="center"/>
    </xf>
    <xf numFmtId="0" fontId="3" fillId="0" borderId="34" xfId="0" applyFont="1" applyBorder="1" applyAlignment="1">
      <alignment horizontal="center" vertical="center"/>
    </xf>
    <xf numFmtId="20" fontId="3" fillId="0" borderId="34" xfId="0" applyNumberFormat="1" applyFont="1" applyBorder="1" applyAlignment="1">
      <alignment horizontal="center" vertical="center"/>
    </xf>
    <xf numFmtId="20" fontId="3" fillId="0" borderId="35" xfId="0" applyNumberFormat="1" applyFont="1" applyBorder="1" applyAlignment="1">
      <alignment horizontal="center" vertical="center"/>
    </xf>
    <xf numFmtId="20" fontId="3" fillId="0" borderId="0" xfId="0" applyNumberFormat="1" applyFont="1">
      <alignment vertical="center"/>
    </xf>
    <xf numFmtId="0" fontId="3" fillId="0" borderId="36" xfId="0" applyFont="1" applyBorder="1">
      <alignment vertical="center"/>
    </xf>
    <xf numFmtId="14" fontId="3" fillId="0" borderId="6" xfId="0" applyNumberFormat="1" applyFont="1" applyBorder="1" applyAlignment="1">
      <alignment horizontal="center" vertical="center"/>
    </xf>
    <xf numFmtId="0" fontId="3" fillId="0" borderId="11" xfId="0" applyFont="1" applyBorder="1" applyAlignment="1">
      <alignment horizontal="center" vertical="center"/>
    </xf>
    <xf numFmtId="20" fontId="3" fillId="0" borderId="11" xfId="0" applyNumberFormat="1" applyFont="1" applyBorder="1" applyAlignment="1">
      <alignment horizontal="center" vertical="center"/>
    </xf>
    <xf numFmtId="20" fontId="3" fillId="0" borderId="13" xfId="0" applyNumberFormat="1" applyFont="1" applyBorder="1" applyAlignment="1">
      <alignment horizontal="center" vertical="center"/>
    </xf>
    <xf numFmtId="0" fontId="3" fillId="0" borderId="38" xfId="0" applyFont="1" applyBorder="1">
      <alignment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3" fillId="0" borderId="39" xfId="0" applyFont="1" applyBorder="1">
      <alignment vertical="center"/>
    </xf>
    <xf numFmtId="0" fontId="3" fillId="0" borderId="7" xfId="0" applyFont="1" applyBorder="1" applyAlignment="1">
      <alignment horizontal="center" vertical="center"/>
    </xf>
    <xf numFmtId="0" fontId="3" fillId="0" borderId="15" xfId="0" applyFont="1" applyBorder="1" applyAlignment="1">
      <alignment horizontal="center" vertical="center"/>
    </xf>
    <xf numFmtId="0" fontId="11" fillId="0" borderId="14" xfId="0" applyFont="1" applyBorder="1" applyAlignment="1">
      <alignment horizontal="center" vertical="center" wrapText="1"/>
    </xf>
    <xf numFmtId="0" fontId="11" fillId="0" borderId="16" xfId="0" applyFont="1" applyBorder="1" applyAlignment="1">
      <alignment horizontal="center" vertical="center" wrapText="1"/>
    </xf>
    <xf numFmtId="49" fontId="3" fillId="0" borderId="0" xfId="0" applyNumberFormat="1" applyFont="1">
      <alignment vertical="center"/>
    </xf>
    <xf numFmtId="0" fontId="12" fillId="0" borderId="12" xfId="0" applyFont="1" applyBorder="1" applyAlignment="1">
      <alignment horizontal="left" vertical="center"/>
    </xf>
    <xf numFmtId="0" fontId="12" fillId="0" borderId="18" xfId="0" applyFont="1" applyBorder="1" applyAlignment="1">
      <alignment horizontal="center" vertical="center"/>
    </xf>
    <xf numFmtId="0" fontId="12" fillId="0" borderId="0" xfId="0" applyFont="1" applyAlignment="1">
      <alignment horizontal="right" vertical="center"/>
    </xf>
    <xf numFmtId="176" fontId="4" fillId="0" borderId="0" xfId="0" applyNumberFormat="1" applyFont="1" applyAlignment="1">
      <alignment horizontal="center" vertical="center" textRotation="180" wrapText="1"/>
    </xf>
    <xf numFmtId="0" fontId="1" fillId="0" borderId="0" xfId="0" applyFont="1" applyAlignment="1">
      <alignment horizontal="center" vertical="center"/>
    </xf>
    <xf numFmtId="0" fontId="4" fillId="0" borderId="0" xfId="0" applyFont="1" applyAlignment="1">
      <alignment horizontal="left" vertical="center"/>
    </xf>
    <xf numFmtId="0" fontId="4" fillId="2" borderId="12" xfId="0" applyFont="1" applyFill="1" applyBorder="1" applyAlignment="1">
      <alignment horizontal="center" vertical="center"/>
    </xf>
    <xf numFmtId="176" fontId="4" fillId="2" borderId="14" xfId="0" applyNumberFormat="1" applyFont="1" applyFill="1" applyBorder="1" applyAlignment="1">
      <alignment horizontal="center" vertical="center" textRotation="180"/>
    </xf>
    <xf numFmtId="176" fontId="4" fillId="0" borderId="14" xfId="0" applyNumberFormat="1" applyFont="1" applyBorder="1" applyAlignment="1">
      <alignment horizontal="center" vertical="center" textRotation="180"/>
    </xf>
    <xf numFmtId="176" fontId="4" fillId="0" borderId="16" xfId="0" applyNumberFormat="1" applyFont="1" applyBorder="1" applyAlignment="1">
      <alignment horizontal="center" vertical="center" textRotation="180"/>
    </xf>
    <xf numFmtId="0" fontId="1" fillId="2" borderId="34" xfId="0" applyFont="1" applyFill="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2" borderId="11" xfId="0" applyFont="1" applyFill="1" applyBorder="1" applyAlignment="1">
      <alignment horizontal="center" vertical="center"/>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2" borderId="14" xfId="0" applyFont="1" applyFill="1" applyBorder="1" applyAlignment="1">
      <alignment horizontal="center" vertical="center"/>
    </xf>
    <xf numFmtId="0" fontId="1" fillId="0" borderId="14" xfId="0" applyFont="1" applyBorder="1" applyAlignment="1">
      <alignment horizontal="center" vertical="center"/>
    </xf>
    <xf numFmtId="0" fontId="1" fillId="0" borderId="16" xfId="0" applyFont="1" applyBorder="1" applyAlignment="1">
      <alignment horizontal="center" vertical="center"/>
    </xf>
    <xf numFmtId="0" fontId="1" fillId="0" borderId="37" xfId="0" applyFont="1" applyBorder="1" applyAlignment="1">
      <alignment horizontal="center" vertical="center"/>
    </xf>
    <xf numFmtId="0" fontId="13" fillId="0" borderId="0" xfId="0" applyFont="1">
      <alignment vertical="center"/>
    </xf>
    <xf numFmtId="0" fontId="4" fillId="0" borderId="17"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23" xfId="0" applyFont="1" applyBorder="1" applyAlignment="1">
      <alignment horizontal="center" vertical="center"/>
    </xf>
    <xf numFmtId="0" fontId="14" fillId="0" borderId="0" xfId="0" applyFont="1" applyAlignment="1">
      <alignment horizontal="left" vertical="top"/>
    </xf>
    <xf numFmtId="176" fontId="4" fillId="0" borderId="15" xfId="0" applyNumberFormat="1" applyFont="1" applyBorder="1" applyAlignment="1">
      <alignment horizontal="center" vertical="center" textRotation="180"/>
    </xf>
    <xf numFmtId="0" fontId="1" fillId="0" borderId="17" xfId="0" applyFont="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176" fontId="4" fillId="0" borderId="0" xfId="0" applyNumberFormat="1" applyFont="1" applyAlignment="1">
      <alignment horizontal="center" vertical="center" textRotation="180"/>
    </xf>
    <xf numFmtId="0" fontId="15" fillId="0" borderId="0" xfId="0" applyFont="1" applyAlignment="1">
      <alignment horizontal="left" vertical="top"/>
    </xf>
    <xf numFmtId="0" fontId="16" fillId="0" borderId="0" xfId="0" applyFont="1" applyAlignment="1">
      <alignment horizontal="left" vertical="top"/>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176" fontId="4" fillId="0" borderId="0" xfId="0" applyNumberFormat="1" applyFont="1" applyAlignment="1">
      <alignment horizontal="center" vertical="center" textRotation="255"/>
    </xf>
    <xf numFmtId="0" fontId="18" fillId="0" borderId="0" xfId="0" applyFont="1" applyAlignment="1">
      <alignment horizontal="center" vertical="center"/>
    </xf>
    <xf numFmtId="0" fontId="19" fillId="0" borderId="0" xfId="0" applyFont="1" applyAlignment="1">
      <alignment horizontal="left" vertical="top"/>
    </xf>
    <xf numFmtId="0" fontId="4" fillId="0" borderId="22" xfId="0" applyFont="1" applyBorder="1">
      <alignment vertical="center"/>
    </xf>
    <xf numFmtId="176" fontId="4" fillId="0" borderId="24" xfId="0" applyNumberFormat="1" applyFont="1" applyBorder="1" applyAlignment="1">
      <alignment horizontal="center" vertical="center"/>
    </xf>
    <xf numFmtId="0" fontId="14" fillId="0" borderId="48" xfId="0" applyFont="1" applyBorder="1" applyAlignment="1">
      <alignment horizontal="left" vertical="center"/>
    </xf>
    <xf numFmtId="176" fontId="4" fillId="0" borderId="48" xfId="0" applyNumberFormat="1" applyFont="1" applyBorder="1" applyAlignment="1">
      <alignment horizontal="center" vertical="center" textRotation="180"/>
    </xf>
    <xf numFmtId="176" fontId="4" fillId="0" borderId="0" xfId="0" applyNumberFormat="1" applyFont="1" applyAlignment="1">
      <alignment horizontal="center" vertical="center" wrapText="1"/>
    </xf>
    <xf numFmtId="0" fontId="4" fillId="0" borderId="0" xfId="0" applyFont="1" applyAlignment="1">
      <alignment vertical="center" wrapText="1"/>
    </xf>
    <xf numFmtId="0" fontId="0" fillId="0" borderId="11" xfId="0" applyBorder="1" applyAlignment="1">
      <alignment horizontal="center" vertical="center"/>
    </xf>
    <xf numFmtId="0" fontId="0" fillId="0" borderId="11" xfId="0" applyBorder="1">
      <alignment vertical="center"/>
    </xf>
    <xf numFmtId="0" fontId="0" fillId="2" borderId="11" xfId="0" applyFill="1" applyBorder="1" applyAlignment="1">
      <alignment horizontal="center" vertical="center"/>
    </xf>
    <xf numFmtId="0" fontId="0" fillId="2" borderId="11" xfId="0" applyFill="1" applyBorder="1">
      <alignment vertical="center"/>
    </xf>
    <xf numFmtId="176" fontId="0" fillId="0" borderId="12" xfId="0" applyNumberFormat="1" applyBorder="1">
      <alignment vertical="center"/>
    </xf>
    <xf numFmtId="0" fontId="0" fillId="0" borderId="37" xfId="0" applyBorder="1">
      <alignment vertical="center"/>
    </xf>
    <xf numFmtId="0" fontId="0" fillId="0" borderId="18" xfId="0" applyBorder="1">
      <alignment vertical="center"/>
    </xf>
    <xf numFmtId="0" fontId="0" fillId="0" borderId="49" xfId="0" applyBorder="1">
      <alignment vertical="center"/>
    </xf>
    <xf numFmtId="0" fontId="4" fillId="0" borderId="18" xfId="0" applyFont="1" applyBorder="1" applyAlignment="1">
      <alignment horizontal="center" vertical="center"/>
    </xf>
    <xf numFmtId="0" fontId="4" fillId="0" borderId="0" xfId="0" applyFont="1" applyAlignment="1">
      <alignment horizontal="right" vertical="center"/>
    </xf>
    <xf numFmtId="0" fontId="4" fillId="0" borderId="1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19"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1" fillId="0" borderId="37" xfId="0" applyFont="1" applyBorder="1" applyAlignment="1">
      <alignment horizontal="center" vertical="center"/>
    </xf>
    <xf numFmtId="0" fontId="1" fillId="0" borderId="18"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0" borderId="45" xfId="0" applyFont="1" applyBorder="1" applyAlignment="1">
      <alignment horizontal="center" vertical="center" wrapText="1"/>
    </xf>
    <xf numFmtId="0" fontId="4" fillId="0" borderId="46" xfId="0" applyFont="1" applyBorder="1" applyAlignment="1">
      <alignment horizontal="center" vertical="center"/>
    </xf>
    <xf numFmtId="0" fontId="4" fillId="0" borderId="37" xfId="0" applyFont="1" applyBorder="1" applyAlignment="1">
      <alignment horizontal="center" vertical="center"/>
    </xf>
    <xf numFmtId="0" fontId="4" fillId="0" borderId="47" xfId="0" applyFont="1" applyBorder="1" applyAlignment="1">
      <alignment horizontal="center" vertical="center"/>
    </xf>
    <xf numFmtId="0" fontId="4" fillId="0" borderId="45" xfId="0" applyFont="1" applyBorder="1" applyAlignment="1">
      <alignment horizontal="center" vertical="center"/>
    </xf>
    <xf numFmtId="14" fontId="7" fillId="0" borderId="0" xfId="0" applyNumberFormat="1" applyFont="1" applyAlignment="1">
      <alignment horizontal="right" vertical="center" wrapText="1"/>
    </xf>
    <xf numFmtId="0" fontId="0" fillId="0" borderId="11" xfId="0" applyBorder="1" applyAlignment="1">
      <alignment horizontal="center" vertical="center"/>
    </xf>
    <xf numFmtId="0" fontId="0" fillId="0" borderId="0" xfId="0" applyAlignment="1">
      <alignment horizontal="center" vertical="center"/>
    </xf>
    <xf numFmtId="0" fontId="3" fillId="0" borderId="12" xfId="0" applyFont="1" applyBorder="1" applyAlignment="1">
      <alignment horizontal="left" vertical="center" wrapText="1"/>
    </xf>
    <xf numFmtId="0" fontId="3" fillId="0" borderId="37" xfId="0" applyFont="1" applyBorder="1" applyAlignment="1">
      <alignment horizontal="left" vertical="center" wrapText="1"/>
    </xf>
    <xf numFmtId="0" fontId="3" fillId="0" borderId="18" xfId="0" applyFont="1" applyBorder="1" applyAlignment="1">
      <alignment horizontal="left" vertical="center" wrapText="1"/>
    </xf>
    <xf numFmtId="0" fontId="3" fillId="0" borderId="15"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left"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7" xfId="0" applyFont="1" applyBorder="1" applyAlignment="1">
      <alignment horizontal="left" vertical="center" wrapText="1"/>
    </xf>
    <xf numFmtId="0" fontId="3" fillId="0" borderId="3" xfId="0" applyFont="1" applyBorder="1" applyAlignment="1">
      <alignment horizontal="left" vertical="center" wrapText="1"/>
    </xf>
    <xf numFmtId="0" fontId="3" fillId="0" borderId="33" xfId="0" applyFont="1" applyBorder="1" applyAlignment="1">
      <alignment horizontal="left" vertical="center" wrapText="1"/>
    </xf>
  </cellXfs>
  <cellStyles count="1">
    <cellStyle name="標準" xfId="0" builtinId="0"/>
  </cellStyles>
  <dxfs count="4">
    <dxf>
      <font>
        <color theme="0" tint="-0.14996795556505021"/>
      </font>
    </dxf>
    <dxf>
      <font>
        <color theme="0" tint="-0.14996795556505021"/>
      </font>
      <fill>
        <patternFill patternType="none">
          <bgColor auto="1"/>
        </patternFill>
      </fill>
    </dxf>
    <dxf>
      <font>
        <color theme="0" tint="-0.14996795556505021"/>
      </font>
      <fill>
        <patternFill patternType="none">
          <bgColor auto="1"/>
        </patternFill>
      </fill>
    </dxf>
    <dxf>
      <font>
        <color theme="0" tint="-0.14996795556505021"/>
      </font>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K29"/>
  <sheetViews>
    <sheetView tabSelected="1" zoomScale="70" zoomScaleNormal="70" workbookViewId="0">
      <selection activeCell="B9" sqref="B9"/>
    </sheetView>
  </sheetViews>
  <sheetFormatPr defaultColWidth="9" defaultRowHeight="16.2" x14ac:dyDescent="0.2"/>
  <cols>
    <col min="1" max="1" width="13.44140625" style="5" customWidth="1"/>
    <col min="2" max="2" width="25.6640625" style="1" customWidth="1"/>
    <col min="3" max="3" width="37.109375" style="1" customWidth="1"/>
    <col min="4" max="4" width="20.88671875" style="1" customWidth="1"/>
    <col min="5" max="5" width="18.88671875" style="1" customWidth="1"/>
    <col min="6" max="6" width="23.21875" style="1" customWidth="1"/>
    <col min="7" max="7" width="30.77734375" style="1" customWidth="1"/>
    <col min="8" max="8" width="27.77734375" style="1" customWidth="1"/>
    <col min="9" max="9" width="14.44140625" style="1" customWidth="1"/>
    <col min="10" max="10" width="27.77734375" style="1" customWidth="1"/>
    <col min="11" max="11" width="5.44140625" style="66" customWidth="1"/>
    <col min="12" max="16384" width="9" style="1"/>
  </cols>
  <sheetData>
    <row r="1" spans="1:11" ht="19.5" customHeight="1" x14ac:dyDescent="0.2">
      <c r="A1" s="5" t="s">
        <v>4</v>
      </c>
      <c r="B1" s="23">
        <v>44895</v>
      </c>
      <c r="C1" s="5" t="s">
        <v>11</v>
      </c>
    </row>
    <row r="2" spans="1:11" ht="32.25" customHeight="1" x14ac:dyDescent="0.2">
      <c r="A2" s="11" t="s">
        <v>5</v>
      </c>
      <c r="E2" s="17" t="s">
        <v>30</v>
      </c>
      <c r="F2" s="115"/>
    </row>
    <row r="3" spans="1:11" s="2" customFormat="1" ht="19.5" customHeight="1" x14ac:dyDescent="0.2">
      <c r="A3" s="5"/>
      <c r="F3" s="116" t="s">
        <v>3</v>
      </c>
      <c r="K3" s="30"/>
    </row>
    <row r="4" spans="1:11" ht="33.75" customHeight="1" x14ac:dyDescent="0.2">
      <c r="A4" s="26" t="s">
        <v>17</v>
      </c>
      <c r="B4" s="26"/>
      <c r="C4" s="26"/>
      <c r="D4" s="26"/>
      <c r="E4" s="26"/>
      <c r="F4" s="26"/>
      <c r="G4" s="26"/>
      <c r="H4" s="26"/>
      <c r="I4" s="26"/>
      <c r="J4" s="26"/>
    </row>
    <row r="5" spans="1:11" ht="10.5" customHeight="1" thickBot="1" x14ac:dyDescent="0.25">
      <c r="A5" s="22"/>
      <c r="B5" s="21"/>
      <c r="C5" s="21"/>
      <c r="D5" s="21"/>
      <c r="E5" s="21"/>
      <c r="F5" s="21"/>
      <c r="G5" s="21"/>
      <c r="H5" s="21"/>
      <c r="I5" s="21"/>
      <c r="J5" s="21"/>
    </row>
    <row r="6" spans="1:11" s="5" customFormat="1" ht="25.5" customHeight="1" x14ac:dyDescent="0.2">
      <c r="A6" s="121" t="s">
        <v>2</v>
      </c>
      <c r="B6" s="126" t="s">
        <v>34</v>
      </c>
      <c r="C6" s="127"/>
      <c r="D6" s="127"/>
      <c r="E6" s="127"/>
      <c r="F6" s="127"/>
      <c r="G6" s="126" t="s">
        <v>6</v>
      </c>
      <c r="H6" s="127"/>
      <c r="I6" s="127"/>
      <c r="J6" s="128"/>
      <c r="K6" s="67"/>
    </row>
    <row r="7" spans="1:11" s="7" customFormat="1" ht="46.5" customHeight="1" x14ac:dyDescent="0.2">
      <c r="A7" s="122"/>
      <c r="B7" s="124" t="s">
        <v>35</v>
      </c>
      <c r="C7" s="6" t="s">
        <v>8</v>
      </c>
      <c r="D7" s="6" t="s">
        <v>9</v>
      </c>
      <c r="E7" s="6" t="s">
        <v>10</v>
      </c>
      <c r="F7" s="117" t="s">
        <v>14</v>
      </c>
      <c r="G7" s="117" t="s">
        <v>12</v>
      </c>
      <c r="H7" s="117" t="s">
        <v>13</v>
      </c>
      <c r="I7" s="117" t="s">
        <v>1</v>
      </c>
      <c r="J7" s="119" t="s">
        <v>0</v>
      </c>
    </row>
    <row r="8" spans="1:11" s="5" customFormat="1" ht="135" customHeight="1" thickBot="1" x14ac:dyDescent="0.25">
      <c r="A8" s="123"/>
      <c r="B8" s="125"/>
      <c r="C8" s="3" t="s">
        <v>18</v>
      </c>
      <c r="D8" s="3" t="s">
        <v>419</v>
      </c>
      <c r="E8" s="4" t="s">
        <v>7</v>
      </c>
      <c r="F8" s="118"/>
      <c r="G8" s="118"/>
      <c r="H8" s="118"/>
      <c r="I8" s="118"/>
      <c r="J8" s="120"/>
      <c r="K8" s="65"/>
    </row>
    <row r="9" spans="1:11" ht="36.75" customHeight="1" x14ac:dyDescent="0.2">
      <c r="A9" s="8" t="s">
        <v>16</v>
      </c>
      <c r="B9" s="12"/>
      <c r="C9" s="13"/>
      <c r="D9" s="13"/>
      <c r="E9" s="12"/>
      <c r="F9" s="14"/>
      <c r="G9" s="12"/>
      <c r="H9" s="12"/>
      <c r="I9" s="12"/>
      <c r="J9" s="27"/>
    </row>
    <row r="10" spans="1:11" ht="36.75" customHeight="1" x14ac:dyDescent="0.2">
      <c r="A10" s="24" t="s">
        <v>15</v>
      </c>
      <c r="B10" s="15"/>
      <c r="C10" s="16"/>
      <c r="D10" s="16"/>
      <c r="E10" s="15"/>
      <c r="F10" s="17"/>
      <c r="G10" s="15"/>
      <c r="H10" s="15"/>
      <c r="I10" s="15"/>
      <c r="J10" s="28"/>
    </row>
    <row r="11" spans="1:11" ht="36.75" customHeight="1" x14ac:dyDescent="0.2">
      <c r="A11" s="9">
        <v>3</v>
      </c>
      <c r="B11" s="15"/>
      <c r="C11" s="16"/>
      <c r="D11" s="16"/>
      <c r="E11" s="15"/>
      <c r="F11" s="17"/>
      <c r="G11" s="15"/>
      <c r="H11" s="15"/>
      <c r="I11" s="15"/>
      <c r="J11" s="28"/>
    </row>
    <row r="12" spans="1:11" ht="36.75" customHeight="1" x14ac:dyDescent="0.2">
      <c r="A12" s="9">
        <v>4</v>
      </c>
      <c r="B12" s="15"/>
      <c r="C12" s="16"/>
      <c r="D12" s="16"/>
      <c r="E12" s="15"/>
      <c r="F12" s="17"/>
      <c r="G12" s="15"/>
      <c r="H12" s="15"/>
      <c r="I12" s="15"/>
      <c r="J12" s="28"/>
    </row>
    <row r="13" spans="1:11" ht="36.75" customHeight="1" x14ac:dyDescent="0.2">
      <c r="A13" s="9">
        <v>5</v>
      </c>
      <c r="B13" s="15"/>
      <c r="C13" s="16"/>
      <c r="D13" s="16"/>
      <c r="E13" s="15"/>
      <c r="F13" s="17"/>
      <c r="G13" s="15"/>
      <c r="H13" s="15"/>
      <c r="I13" s="15"/>
      <c r="J13" s="28"/>
    </row>
    <row r="14" spans="1:11" ht="36.75" customHeight="1" x14ac:dyDescent="0.2">
      <c r="A14" s="9">
        <v>6</v>
      </c>
      <c r="B14" s="15"/>
      <c r="C14" s="16"/>
      <c r="D14" s="16"/>
      <c r="E14" s="15"/>
      <c r="F14" s="17"/>
      <c r="G14" s="15"/>
      <c r="H14" s="15"/>
      <c r="I14" s="15"/>
      <c r="J14" s="28"/>
    </row>
    <row r="15" spans="1:11" ht="36.75" customHeight="1" x14ac:dyDescent="0.2">
      <c r="A15" s="9">
        <v>7</v>
      </c>
      <c r="B15" s="15"/>
      <c r="C15" s="16"/>
      <c r="D15" s="16"/>
      <c r="E15" s="15"/>
      <c r="F15" s="17"/>
      <c r="G15" s="15"/>
      <c r="H15" s="15"/>
      <c r="I15" s="15"/>
      <c r="J15" s="28"/>
    </row>
    <row r="16" spans="1:11" ht="36.75" customHeight="1" x14ac:dyDescent="0.2">
      <c r="A16" s="9">
        <v>8</v>
      </c>
      <c r="B16" s="15"/>
      <c r="C16" s="16"/>
      <c r="D16" s="16"/>
      <c r="E16" s="15"/>
      <c r="F16" s="17"/>
      <c r="G16" s="15"/>
      <c r="H16" s="15"/>
      <c r="I16" s="15"/>
      <c r="J16" s="28"/>
    </row>
    <row r="17" spans="1:10" ht="36.75" customHeight="1" x14ac:dyDescent="0.2">
      <c r="A17" s="9">
        <v>9</v>
      </c>
      <c r="B17" s="15"/>
      <c r="C17" s="16"/>
      <c r="D17" s="16"/>
      <c r="E17" s="15"/>
      <c r="F17" s="17"/>
      <c r="G17" s="15"/>
      <c r="H17" s="15"/>
      <c r="I17" s="15"/>
      <c r="J17" s="28"/>
    </row>
    <row r="18" spans="1:10" ht="36.75" customHeight="1" x14ac:dyDescent="0.2">
      <c r="A18" s="9">
        <v>10</v>
      </c>
      <c r="B18" s="15"/>
      <c r="C18" s="16"/>
      <c r="D18" s="16"/>
      <c r="E18" s="15"/>
      <c r="F18" s="17"/>
      <c r="G18" s="15"/>
      <c r="H18" s="15"/>
      <c r="I18" s="15"/>
      <c r="J18" s="28"/>
    </row>
    <row r="19" spans="1:10" ht="36.75" customHeight="1" x14ac:dyDescent="0.2">
      <c r="A19" s="9">
        <v>11</v>
      </c>
      <c r="B19" s="15"/>
      <c r="C19" s="16"/>
      <c r="D19" s="16"/>
      <c r="E19" s="15"/>
      <c r="F19" s="17"/>
      <c r="G19" s="15"/>
      <c r="H19" s="15"/>
      <c r="I19" s="15"/>
      <c r="J19" s="28"/>
    </row>
    <row r="20" spans="1:10" ht="36.75" customHeight="1" x14ac:dyDescent="0.2">
      <c r="A20" s="9">
        <v>12</v>
      </c>
      <c r="B20" s="15"/>
      <c r="C20" s="16"/>
      <c r="D20" s="16"/>
      <c r="E20" s="15"/>
      <c r="F20" s="17"/>
      <c r="G20" s="15"/>
      <c r="H20" s="15"/>
      <c r="I20" s="15"/>
      <c r="J20" s="28"/>
    </row>
    <row r="21" spans="1:10" ht="36.75" customHeight="1" x14ac:dyDescent="0.2">
      <c r="A21" s="9">
        <v>13</v>
      </c>
      <c r="B21" s="15"/>
      <c r="C21" s="16"/>
      <c r="D21" s="16"/>
      <c r="E21" s="15"/>
      <c r="F21" s="17"/>
      <c r="G21" s="15"/>
      <c r="H21" s="15"/>
      <c r="I21" s="15"/>
      <c r="J21" s="28"/>
    </row>
    <row r="22" spans="1:10" ht="36.75" customHeight="1" x14ac:dyDescent="0.2">
      <c r="A22" s="9">
        <v>14</v>
      </c>
      <c r="B22" s="15"/>
      <c r="C22" s="16"/>
      <c r="D22" s="16"/>
      <c r="E22" s="15"/>
      <c r="F22" s="17"/>
      <c r="G22" s="15"/>
      <c r="H22" s="15"/>
      <c r="I22" s="15"/>
      <c r="J22" s="28"/>
    </row>
    <row r="23" spans="1:10" ht="36.75" customHeight="1" x14ac:dyDescent="0.2">
      <c r="A23" s="9">
        <v>15</v>
      </c>
      <c r="B23" s="15"/>
      <c r="C23" s="16"/>
      <c r="D23" s="16"/>
      <c r="E23" s="15"/>
      <c r="F23" s="17"/>
      <c r="G23" s="15"/>
      <c r="H23" s="15"/>
      <c r="I23" s="15"/>
      <c r="J23" s="28"/>
    </row>
    <row r="24" spans="1:10" ht="36.75" customHeight="1" x14ac:dyDescent="0.2">
      <c r="A24" s="9">
        <v>16</v>
      </c>
      <c r="B24" s="15"/>
      <c r="C24" s="16"/>
      <c r="D24" s="16"/>
      <c r="E24" s="15"/>
      <c r="F24" s="17"/>
      <c r="G24" s="15"/>
      <c r="H24" s="15"/>
      <c r="I24" s="15"/>
      <c r="J24" s="28"/>
    </row>
    <row r="25" spans="1:10" ht="36.75" customHeight="1" x14ac:dyDescent="0.2">
      <c r="A25" s="9">
        <v>17</v>
      </c>
      <c r="B25" s="15"/>
      <c r="C25" s="16"/>
      <c r="D25" s="16"/>
      <c r="E25" s="15"/>
      <c r="F25" s="17"/>
      <c r="G25" s="15"/>
      <c r="H25" s="15"/>
      <c r="I25" s="15"/>
      <c r="J25" s="28"/>
    </row>
    <row r="26" spans="1:10" ht="36.75" customHeight="1" x14ac:dyDescent="0.2">
      <c r="A26" s="9">
        <v>18</v>
      </c>
      <c r="B26" s="15"/>
      <c r="C26" s="16"/>
      <c r="D26" s="16"/>
      <c r="E26" s="15"/>
      <c r="F26" s="17"/>
      <c r="G26" s="15"/>
      <c r="H26" s="15"/>
      <c r="I26" s="15"/>
      <c r="J26" s="28"/>
    </row>
    <row r="27" spans="1:10" ht="36.75" customHeight="1" x14ac:dyDescent="0.2">
      <c r="A27" s="9">
        <v>19</v>
      </c>
      <c r="B27" s="15"/>
      <c r="C27" s="16"/>
      <c r="D27" s="16"/>
      <c r="E27" s="15"/>
      <c r="F27" s="17"/>
      <c r="G27" s="15"/>
      <c r="H27" s="15"/>
      <c r="I27" s="15"/>
      <c r="J27" s="28"/>
    </row>
    <row r="28" spans="1:10" ht="36.75" customHeight="1" thickBot="1" x14ac:dyDescent="0.25">
      <c r="A28" s="10">
        <v>20</v>
      </c>
      <c r="B28" s="18"/>
      <c r="C28" s="19"/>
      <c r="D28" s="19"/>
      <c r="E28" s="18"/>
      <c r="F28" s="20"/>
      <c r="G28" s="18"/>
      <c r="H28" s="18"/>
      <c r="I28" s="18"/>
      <c r="J28" s="29"/>
    </row>
    <row r="29" spans="1:10" ht="24.75" customHeight="1" x14ac:dyDescent="0.2">
      <c r="A29" s="25" t="s">
        <v>19</v>
      </c>
      <c r="B29" s="2"/>
      <c r="C29" s="2"/>
      <c r="D29" s="2"/>
      <c r="E29" s="2"/>
      <c r="F29" s="2"/>
    </row>
  </sheetData>
  <mergeCells count="9">
    <mergeCell ref="I7:I8"/>
    <mergeCell ref="J7:J8"/>
    <mergeCell ref="A6:A8"/>
    <mergeCell ref="B7:B8"/>
    <mergeCell ref="F7:F8"/>
    <mergeCell ref="G7:G8"/>
    <mergeCell ref="H7:H8"/>
    <mergeCell ref="B6:F6"/>
    <mergeCell ref="G6:J6"/>
  </mergeCells>
  <phoneticPr fontId="2"/>
  <printOptions horizontalCentered="1" verticalCentered="1"/>
  <pageMargins left="0.39370078740157483" right="0.39370078740157483" top="0.39370078740157483" bottom="0.39370078740157483" header="0" footer="0"/>
  <pageSetup paperSize="9" scale="51"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0172C-2852-407A-8203-303D2AEAB6EE}">
  <sheetPr codeName="Sheet2">
    <pageSetUpPr fitToPage="1"/>
  </sheetPr>
  <dimension ref="A1:O29"/>
  <sheetViews>
    <sheetView zoomScale="50" zoomScaleNormal="50" workbookViewId="0">
      <selection activeCell="Q23" sqref="Q23"/>
    </sheetView>
  </sheetViews>
  <sheetFormatPr defaultColWidth="9" defaultRowHeight="16.2" x14ac:dyDescent="0.2"/>
  <cols>
    <col min="1" max="1" width="13.44140625" style="5" customWidth="1"/>
    <col min="2" max="2" width="25.6640625" style="1" customWidth="1"/>
    <col min="3" max="3" width="37.109375" style="1" customWidth="1"/>
    <col min="4" max="4" width="20.88671875" style="1" customWidth="1"/>
    <col min="5" max="5" width="18.88671875" style="1" customWidth="1"/>
    <col min="6" max="6" width="23.21875" style="1" customWidth="1"/>
    <col min="7" max="7" width="30.77734375" style="1" customWidth="1"/>
    <col min="8" max="8" width="27.77734375" style="1" customWidth="1"/>
    <col min="9" max="9" width="14.44140625" style="1" customWidth="1"/>
    <col min="10" max="10" width="27.77734375" style="1" customWidth="1"/>
    <col min="11" max="11" width="5.44140625" style="66" customWidth="1"/>
    <col min="12" max="16384" width="9" style="1"/>
  </cols>
  <sheetData>
    <row r="1" spans="1:15" ht="19.5" customHeight="1" x14ac:dyDescent="0.2">
      <c r="A1" s="5" t="s">
        <v>4</v>
      </c>
      <c r="B1" s="23">
        <v>44895</v>
      </c>
      <c r="C1" s="5" t="s">
        <v>11</v>
      </c>
    </row>
    <row r="2" spans="1:15" ht="32.25" customHeight="1" x14ac:dyDescent="0.2">
      <c r="A2" s="11" t="s">
        <v>5</v>
      </c>
      <c r="E2" s="62" t="s">
        <v>30</v>
      </c>
      <c r="F2" s="63"/>
    </row>
    <row r="3" spans="1:15" s="2" customFormat="1" ht="19.5" customHeight="1" x14ac:dyDescent="0.2">
      <c r="A3" s="5"/>
      <c r="E3" s="40"/>
      <c r="F3" s="64" t="s">
        <v>3</v>
      </c>
      <c r="K3" s="30"/>
    </row>
    <row r="4" spans="1:15" ht="33.75" customHeight="1" x14ac:dyDescent="0.2">
      <c r="A4" s="26" t="s">
        <v>17</v>
      </c>
      <c r="B4" s="26"/>
      <c r="C4" s="26"/>
      <c r="D4" s="26"/>
      <c r="E4" s="26"/>
      <c r="F4" s="26"/>
      <c r="G4" s="26"/>
      <c r="H4" s="26"/>
      <c r="I4" s="26"/>
      <c r="J4" s="26"/>
    </row>
    <row r="5" spans="1:15" ht="10.5" customHeight="1" thickBot="1" x14ac:dyDescent="0.25">
      <c r="A5" s="22"/>
      <c r="B5" s="21"/>
      <c r="C5" s="21"/>
      <c r="D5" s="21"/>
      <c r="E5" s="21"/>
      <c r="F5" s="21"/>
      <c r="G5" s="21"/>
      <c r="H5" s="21"/>
      <c r="I5" s="21"/>
      <c r="J5" s="21"/>
    </row>
    <row r="6" spans="1:15" s="5" customFormat="1" ht="25.5" customHeight="1" x14ac:dyDescent="0.2">
      <c r="A6" s="121" t="s">
        <v>2</v>
      </c>
      <c r="B6" s="126" t="s">
        <v>34</v>
      </c>
      <c r="C6" s="127"/>
      <c r="D6" s="127"/>
      <c r="E6" s="127"/>
      <c r="F6" s="127"/>
      <c r="G6" s="126" t="s">
        <v>6</v>
      </c>
      <c r="H6" s="127"/>
      <c r="I6" s="127"/>
      <c r="J6" s="128"/>
      <c r="K6" s="67"/>
    </row>
    <row r="7" spans="1:15" s="7" customFormat="1" ht="46.5" customHeight="1" x14ac:dyDescent="0.2">
      <c r="A7" s="122"/>
      <c r="B7" s="124" t="s">
        <v>35</v>
      </c>
      <c r="C7" s="6" t="s">
        <v>8</v>
      </c>
      <c r="D7" s="6" t="s">
        <v>9</v>
      </c>
      <c r="E7" s="6" t="s">
        <v>10</v>
      </c>
      <c r="F7" s="117" t="s">
        <v>14</v>
      </c>
      <c r="G7" s="117" t="s">
        <v>12</v>
      </c>
      <c r="H7" s="117" t="s">
        <v>13</v>
      </c>
      <c r="I7" s="117" t="s">
        <v>1</v>
      </c>
      <c r="J7" s="119" t="s">
        <v>0</v>
      </c>
    </row>
    <row r="8" spans="1:15" s="5" customFormat="1" ht="135" customHeight="1" thickBot="1" x14ac:dyDescent="0.25">
      <c r="A8" s="123"/>
      <c r="B8" s="125"/>
      <c r="C8" s="3" t="s">
        <v>18</v>
      </c>
      <c r="D8" s="3" t="s">
        <v>43</v>
      </c>
      <c r="E8" s="4" t="s">
        <v>7</v>
      </c>
      <c r="F8" s="118"/>
      <c r="G8" s="118"/>
      <c r="H8" s="118"/>
      <c r="I8" s="118"/>
      <c r="J8" s="120"/>
      <c r="K8" s="65"/>
      <c r="N8" s="106" t="s">
        <v>418</v>
      </c>
      <c r="O8" s="106" t="s">
        <v>379</v>
      </c>
    </row>
    <row r="9" spans="1:15" ht="36.75" customHeight="1" x14ac:dyDescent="0.2">
      <c r="A9" s="8" t="s">
        <v>16</v>
      </c>
      <c r="B9" s="12" t="s">
        <v>349</v>
      </c>
      <c r="C9" s="13">
        <f ca="1">ROUNDDOWN(RAND()*7,0)+1</f>
        <v>7</v>
      </c>
      <c r="D9" s="13">
        <f ca="1">IF(C9&lt;7,ROUNDDOWN(RAND()*3,0)+1,ROUNDDOWN(RAND()*5,0)+5)</f>
        <v>7</v>
      </c>
      <c r="E9" s="12">
        <f ca="1">ROUNDDOWN(RAND()*2,0)+1</f>
        <v>1</v>
      </c>
      <c r="F9" s="14" t="str">
        <f ca="1">IF(RAND()&gt;0.2,"",VLOOKUP(RAND(),N$9:O$22,2))</f>
        <v/>
      </c>
      <c r="G9" s="12"/>
      <c r="H9" s="12"/>
      <c r="I9" s="12"/>
      <c r="J9" s="27"/>
      <c r="N9" s="5">
        <v>0</v>
      </c>
      <c r="O9" s="1" t="s">
        <v>366</v>
      </c>
    </row>
    <row r="10" spans="1:15" ht="36.75" customHeight="1" x14ac:dyDescent="0.2">
      <c r="A10" s="24" t="s">
        <v>15</v>
      </c>
      <c r="B10" s="15" t="s">
        <v>350</v>
      </c>
      <c r="C10" s="16">
        <f ca="1">ROUNDDOWN(RAND()*7,0)+1</f>
        <v>7</v>
      </c>
      <c r="D10" s="13">
        <f t="shared" ref="D10:D25" ca="1" si="0">IF(C10&lt;7,ROUNDDOWN(RAND()*3,0)+1,ROUNDDOWN(RAND()*5,0)+5)</f>
        <v>6</v>
      </c>
      <c r="E10" s="16">
        <f ca="1">ROUNDDOWN(RAND()*2,0)+1</f>
        <v>1</v>
      </c>
      <c r="F10" s="14" t="str">
        <f t="shared" ref="F10:F25" ca="1" si="1">IF(RAND()&gt;0.2,"",VLOOKUP(RAND(),N$9:O$22,2))</f>
        <v/>
      </c>
      <c r="G10" s="15"/>
      <c r="H10" s="15"/>
      <c r="I10" s="15"/>
      <c r="J10" s="28"/>
      <c r="N10" s="1">
        <v>0.42717778840626747</v>
      </c>
      <c r="O10" s="1" t="s">
        <v>367</v>
      </c>
    </row>
    <row r="11" spans="1:15" ht="36.75" customHeight="1" x14ac:dyDescent="0.2">
      <c r="A11" s="9">
        <v>3</v>
      </c>
      <c r="B11" s="15" t="s">
        <v>351</v>
      </c>
      <c r="C11" s="16">
        <f t="shared" ref="C11:C25" ca="1" si="2">ROUNDDOWN(RAND()*7,0)+1</f>
        <v>1</v>
      </c>
      <c r="D11" s="13">
        <f t="shared" ca="1" si="0"/>
        <v>1</v>
      </c>
      <c r="E11" s="16">
        <f t="shared" ref="E11:E25" ca="1" si="3">ROUNDDOWN(RAND()*2,0)+1</f>
        <v>2</v>
      </c>
      <c r="F11" s="14" t="str">
        <f t="shared" ca="1" si="1"/>
        <v/>
      </c>
      <c r="G11" s="15"/>
      <c r="H11" s="15"/>
      <c r="I11" s="15"/>
      <c r="J11" s="28"/>
      <c r="N11" s="1">
        <v>0.57554669494824739</v>
      </c>
      <c r="O11" s="1" t="s">
        <v>368</v>
      </c>
    </row>
    <row r="12" spans="1:15" ht="36.75" customHeight="1" x14ac:dyDescent="0.2">
      <c r="A12" s="9">
        <v>4</v>
      </c>
      <c r="B12" s="15" t="s">
        <v>352</v>
      </c>
      <c r="C12" s="16">
        <f t="shared" ca="1" si="2"/>
        <v>2</v>
      </c>
      <c r="D12" s="13">
        <f t="shared" ca="1" si="0"/>
        <v>2</v>
      </c>
      <c r="E12" s="16">
        <f t="shared" ca="1" si="3"/>
        <v>2</v>
      </c>
      <c r="F12" s="14" t="str">
        <f t="shared" ca="1" si="1"/>
        <v/>
      </c>
      <c r="G12" s="15"/>
      <c r="H12" s="15"/>
      <c r="I12" s="15"/>
      <c r="J12" s="28"/>
      <c r="N12" s="1">
        <v>0.72301127350965055</v>
      </c>
      <c r="O12" s="1" t="s">
        <v>369</v>
      </c>
    </row>
    <row r="13" spans="1:15" ht="36.75" customHeight="1" x14ac:dyDescent="0.2">
      <c r="A13" s="9">
        <v>5</v>
      </c>
      <c r="B13" s="15" t="s">
        <v>353</v>
      </c>
      <c r="C13" s="16">
        <f t="shared" ca="1" si="2"/>
        <v>1</v>
      </c>
      <c r="D13" s="13">
        <f t="shared" ca="1" si="0"/>
        <v>2</v>
      </c>
      <c r="E13" s="16">
        <f t="shared" ca="1" si="3"/>
        <v>2</v>
      </c>
      <c r="F13" s="14" t="str">
        <f t="shared" ca="1" si="1"/>
        <v/>
      </c>
      <c r="G13" s="15"/>
      <c r="H13" s="15"/>
      <c r="I13" s="15"/>
      <c r="J13" s="28"/>
      <c r="N13" s="1">
        <v>0.84176037257202019</v>
      </c>
      <c r="O13" s="1" t="s">
        <v>370</v>
      </c>
    </row>
    <row r="14" spans="1:15" ht="36.75" customHeight="1" x14ac:dyDescent="0.2">
      <c r="A14" s="9">
        <v>6</v>
      </c>
      <c r="B14" s="15" t="s">
        <v>354</v>
      </c>
      <c r="C14" s="16">
        <f t="shared" ca="1" si="2"/>
        <v>1</v>
      </c>
      <c r="D14" s="13">
        <f t="shared" ca="1" si="0"/>
        <v>3</v>
      </c>
      <c r="E14" s="16">
        <f t="shared" ca="1" si="3"/>
        <v>1</v>
      </c>
      <c r="F14" s="14" t="str">
        <f t="shared" ca="1" si="1"/>
        <v>中国</v>
      </c>
      <c r="G14" s="15"/>
      <c r="H14" s="15"/>
      <c r="I14" s="15"/>
      <c r="J14" s="28"/>
      <c r="N14" s="1">
        <v>0.89863445568918954</v>
      </c>
      <c r="O14" s="1" t="s">
        <v>371</v>
      </c>
    </row>
    <row r="15" spans="1:15" ht="36.75" customHeight="1" x14ac:dyDescent="0.2">
      <c r="A15" s="9">
        <v>7</v>
      </c>
      <c r="B15" s="15" t="s">
        <v>355</v>
      </c>
      <c r="C15" s="16">
        <f t="shared" ca="1" si="2"/>
        <v>6</v>
      </c>
      <c r="D15" s="13">
        <f t="shared" ca="1" si="0"/>
        <v>3</v>
      </c>
      <c r="E15" s="16">
        <f t="shared" ca="1" si="3"/>
        <v>1</v>
      </c>
      <c r="F15" s="14" t="str">
        <f t="shared" ca="1" si="1"/>
        <v>台湾</v>
      </c>
      <c r="G15" s="15"/>
      <c r="H15" s="15"/>
      <c r="I15" s="15"/>
      <c r="J15" s="28"/>
      <c r="N15" s="1">
        <v>0.94089826269416044</v>
      </c>
      <c r="O15" s="1" t="s">
        <v>372</v>
      </c>
    </row>
    <row r="16" spans="1:15" ht="36.75" customHeight="1" x14ac:dyDescent="0.2">
      <c r="A16" s="9">
        <v>8</v>
      </c>
      <c r="B16" s="15" t="s">
        <v>356</v>
      </c>
      <c r="C16" s="16">
        <f t="shared" ca="1" si="2"/>
        <v>2</v>
      </c>
      <c r="D16" s="13">
        <f t="shared" ca="1" si="0"/>
        <v>1</v>
      </c>
      <c r="E16" s="16">
        <f t="shared" ca="1" si="3"/>
        <v>2</v>
      </c>
      <c r="F16" s="14" t="str">
        <f t="shared" ca="1" si="1"/>
        <v/>
      </c>
      <c r="G16" s="15"/>
      <c r="H16" s="15"/>
      <c r="I16" s="15"/>
      <c r="J16" s="28"/>
      <c r="N16" s="1">
        <v>0.96954724641797596</v>
      </c>
      <c r="O16" s="1" t="s">
        <v>373</v>
      </c>
    </row>
    <row r="17" spans="1:15" ht="36.75" customHeight="1" x14ac:dyDescent="0.2">
      <c r="A17" s="9">
        <v>9</v>
      </c>
      <c r="B17" s="15" t="s">
        <v>357</v>
      </c>
      <c r="C17" s="16">
        <f t="shared" ca="1" si="2"/>
        <v>1</v>
      </c>
      <c r="D17" s="13">
        <f t="shared" ca="1" si="0"/>
        <v>3</v>
      </c>
      <c r="E17" s="16">
        <f t="shared" ca="1" si="3"/>
        <v>1</v>
      </c>
      <c r="F17" s="14" t="str">
        <f t="shared" ca="1" si="1"/>
        <v/>
      </c>
      <c r="G17" s="15"/>
      <c r="H17" s="15"/>
      <c r="I17" s="15"/>
      <c r="J17" s="28"/>
      <c r="N17" s="1">
        <v>0.97671430295642192</v>
      </c>
      <c r="O17" s="1" t="s">
        <v>374</v>
      </c>
    </row>
    <row r="18" spans="1:15" ht="36.75" customHeight="1" x14ac:dyDescent="0.2">
      <c r="A18" s="9">
        <v>10</v>
      </c>
      <c r="B18" s="15" t="s">
        <v>358</v>
      </c>
      <c r="C18" s="16">
        <f t="shared" ca="1" si="2"/>
        <v>7</v>
      </c>
      <c r="D18" s="13">
        <f t="shared" ca="1" si="0"/>
        <v>7</v>
      </c>
      <c r="E18" s="16">
        <f t="shared" ca="1" si="3"/>
        <v>1</v>
      </c>
      <c r="F18" s="14" t="str">
        <f t="shared" ca="1" si="1"/>
        <v/>
      </c>
      <c r="G18" s="15"/>
      <c r="H18" s="15"/>
      <c r="I18" s="15"/>
      <c r="J18" s="28"/>
      <c r="N18" s="1">
        <v>0.98278648186577044</v>
      </c>
      <c r="O18" s="1" t="s">
        <v>375</v>
      </c>
    </row>
    <row r="19" spans="1:15" ht="36.75" customHeight="1" x14ac:dyDescent="0.2">
      <c r="A19" s="9">
        <v>11</v>
      </c>
      <c r="B19" s="15" t="s">
        <v>359</v>
      </c>
      <c r="C19" s="16">
        <f t="shared" ca="1" si="2"/>
        <v>4</v>
      </c>
      <c r="D19" s="13">
        <f t="shared" ca="1" si="0"/>
        <v>1</v>
      </c>
      <c r="E19" s="16">
        <f t="shared" ca="1" si="3"/>
        <v>2</v>
      </c>
      <c r="F19" s="14" t="str">
        <f t="shared" ca="1" si="1"/>
        <v>中国</v>
      </c>
      <c r="G19" s="15"/>
      <c r="H19" s="15"/>
      <c r="I19" s="15"/>
      <c r="J19" s="28"/>
      <c r="N19" s="1">
        <v>0.98872634827395267</v>
      </c>
      <c r="O19" s="1" t="s">
        <v>376</v>
      </c>
    </row>
    <row r="20" spans="1:15" ht="36.75" customHeight="1" x14ac:dyDescent="0.2">
      <c r="A20" s="9">
        <v>12</v>
      </c>
      <c r="B20" s="15" t="s">
        <v>360</v>
      </c>
      <c r="C20" s="16">
        <f t="shared" ca="1" si="2"/>
        <v>2</v>
      </c>
      <c r="D20" s="13">
        <f t="shared" ca="1" si="0"/>
        <v>3</v>
      </c>
      <c r="E20" s="16">
        <f t="shared" ca="1" si="3"/>
        <v>1</v>
      </c>
      <c r="F20" s="14" t="str">
        <f t="shared" ca="1" si="1"/>
        <v/>
      </c>
      <c r="G20" s="15"/>
      <c r="H20" s="15"/>
      <c r="I20" s="15"/>
      <c r="J20" s="28"/>
      <c r="N20" s="1">
        <v>0.99454898558428684</v>
      </c>
      <c r="O20" s="1" t="s">
        <v>377</v>
      </c>
    </row>
    <row r="21" spans="1:15" ht="36.75" customHeight="1" x14ac:dyDescent="0.2">
      <c r="A21" s="9">
        <v>13</v>
      </c>
      <c r="B21" s="15" t="s">
        <v>361</v>
      </c>
      <c r="C21" s="16">
        <f t="shared" ca="1" si="2"/>
        <v>5</v>
      </c>
      <c r="D21" s="13">
        <f t="shared" ca="1" si="0"/>
        <v>3</v>
      </c>
      <c r="E21" s="16">
        <f t="shared" ca="1" si="3"/>
        <v>1</v>
      </c>
      <c r="F21" s="14" t="str">
        <f t="shared" ca="1" si="1"/>
        <v>中国</v>
      </c>
      <c r="G21" s="15"/>
      <c r="H21" s="15"/>
      <c r="I21" s="15"/>
      <c r="J21" s="28"/>
      <c r="N21" s="1">
        <v>0.99905681593625884</v>
      </c>
      <c r="O21" s="1" t="s">
        <v>378</v>
      </c>
    </row>
    <row r="22" spans="1:15" ht="36.75" customHeight="1" x14ac:dyDescent="0.2">
      <c r="A22" s="9">
        <v>14</v>
      </c>
      <c r="B22" s="15" t="s">
        <v>362</v>
      </c>
      <c r="C22" s="16">
        <f t="shared" ca="1" si="2"/>
        <v>2</v>
      </c>
      <c r="D22" s="13">
        <f t="shared" ca="1" si="0"/>
        <v>3</v>
      </c>
      <c r="E22" s="16">
        <f t="shared" ca="1" si="3"/>
        <v>2</v>
      </c>
      <c r="F22" s="14" t="str">
        <f t="shared" ca="1" si="1"/>
        <v/>
      </c>
      <c r="G22" s="15"/>
      <c r="H22" s="15"/>
      <c r="I22" s="15"/>
      <c r="J22" s="28"/>
    </row>
    <row r="23" spans="1:15" ht="36.75" customHeight="1" x14ac:dyDescent="0.2">
      <c r="A23" s="9">
        <v>15</v>
      </c>
      <c r="B23" s="15" t="s">
        <v>363</v>
      </c>
      <c r="C23" s="16">
        <f t="shared" ca="1" si="2"/>
        <v>1</v>
      </c>
      <c r="D23" s="13">
        <f t="shared" ca="1" si="0"/>
        <v>2</v>
      </c>
      <c r="E23" s="16">
        <f t="shared" ca="1" si="3"/>
        <v>2</v>
      </c>
      <c r="F23" s="14" t="str">
        <f t="shared" ca="1" si="1"/>
        <v/>
      </c>
      <c r="G23" s="15"/>
      <c r="H23" s="15"/>
      <c r="I23" s="15"/>
      <c r="J23" s="28"/>
    </row>
    <row r="24" spans="1:15" ht="36.75" customHeight="1" x14ac:dyDescent="0.2">
      <c r="A24" s="9">
        <v>16</v>
      </c>
      <c r="B24" s="15" t="s">
        <v>364</v>
      </c>
      <c r="C24" s="16">
        <f t="shared" ca="1" si="2"/>
        <v>2</v>
      </c>
      <c r="D24" s="13">
        <f t="shared" ca="1" si="0"/>
        <v>3</v>
      </c>
      <c r="E24" s="16">
        <f t="shared" ca="1" si="3"/>
        <v>2</v>
      </c>
      <c r="F24" s="14" t="str">
        <f t="shared" ca="1" si="1"/>
        <v/>
      </c>
      <c r="G24" s="15"/>
      <c r="H24" s="15"/>
      <c r="I24" s="15"/>
      <c r="J24" s="28"/>
    </row>
    <row r="25" spans="1:15" ht="36.75" customHeight="1" x14ac:dyDescent="0.2">
      <c r="A25" s="9">
        <v>17</v>
      </c>
      <c r="B25" s="15" t="s">
        <v>365</v>
      </c>
      <c r="C25" s="16">
        <f t="shared" ca="1" si="2"/>
        <v>2</v>
      </c>
      <c r="D25" s="13">
        <f t="shared" ca="1" si="0"/>
        <v>1</v>
      </c>
      <c r="E25" s="16">
        <f t="shared" ca="1" si="3"/>
        <v>1</v>
      </c>
      <c r="F25" s="14" t="str">
        <f t="shared" ca="1" si="1"/>
        <v/>
      </c>
      <c r="G25" s="15"/>
      <c r="H25" s="15"/>
      <c r="I25" s="15"/>
      <c r="J25" s="28"/>
    </row>
    <row r="26" spans="1:15" ht="36.75" customHeight="1" x14ac:dyDescent="0.2">
      <c r="A26" s="9">
        <v>18</v>
      </c>
      <c r="B26" s="15"/>
      <c r="C26" s="16"/>
      <c r="D26" s="16"/>
      <c r="E26" s="15"/>
      <c r="F26" s="17"/>
      <c r="G26" s="15"/>
      <c r="H26" s="15"/>
      <c r="I26" s="15"/>
      <c r="J26" s="28"/>
    </row>
    <row r="27" spans="1:15" ht="36.75" customHeight="1" x14ac:dyDescent="0.2">
      <c r="A27" s="9">
        <v>19</v>
      </c>
      <c r="B27" s="15"/>
      <c r="C27" s="16"/>
      <c r="D27" s="16"/>
      <c r="E27" s="15"/>
      <c r="F27" s="17"/>
      <c r="G27" s="15"/>
      <c r="H27" s="15"/>
      <c r="I27" s="15"/>
      <c r="J27" s="28"/>
    </row>
    <row r="28" spans="1:15" ht="36.75" customHeight="1" thickBot="1" x14ac:dyDescent="0.25">
      <c r="A28" s="10">
        <v>20</v>
      </c>
      <c r="B28" s="18"/>
      <c r="C28" s="19"/>
      <c r="D28" s="19"/>
      <c r="E28" s="18"/>
      <c r="F28" s="20"/>
      <c r="G28" s="18"/>
      <c r="H28" s="18"/>
      <c r="I28" s="18"/>
      <c r="J28" s="29"/>
    </row>
    <row r="29" spans="1:15" ht="24.75" customHeight="1" x14ac:dyDescent="0.2">
      <c r="A29" s="25" t="s">
        <v>19</v>
      </c>
      <c r="B29" s="2"/>
      <c r="C29" s="2"/>
      <c r="D29" s="2"/>
      <c r="E29" s="2"/>
      <c r="F29" s="2"/>
    </row>
  </sheetData>
  <mergeCells count="9">
    <mergeCell ref="A6:A8"/>
    <mergeCell ref="B6:F6"/>
    <mergeCell ref="G6:J6"/>
    <mergeCell ref="B7:B8"/>
    <mergeCell ref="F7:F8"/>
    <mergeCell ref="G7:G8"/>
    <mergeCell ref="H7:H8"/>
    <mergeCell ref="I7:I8"/>
    <mergeCell ref="J7:J8"/>
  </mergeCells>
  <phoneticPr fontId="2"/>
  <printOptions horizontalCentered="1" verticalCentered="1"/>
  <pageMargins left="0.39370078740157483" right="0.39370078740157483" top="0.39370078740157483" bottom="0.39370078740157483" header="0" footer="0"/>
  <pageSetup paperSize="9" scale="5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A5184-5328-4AF9-AC30-A9821C59D05A}">
  <sheetPr codeName="Sheet3"/>
  <dimension ref="A1:V120"/>
  <sheetViews>
    <sheetView zoomScale="70" zoomScaleNormal="70" workbookViewId="0">
      <selection activeCell="P10" sqref="P10"/>
    </sheetView>
  </sheetViews>
  <sheetFormatPr defaultRowHeight="13.2" x14ac:dyDescent="0.2"/>
  <cols>
    <col min="1" max="1" width="13.33203125" style="66" customWidth="1"/>
    <col min="2" max="2" width="25.6640625" style="66" customWidth="1"/>
    <col min="3" max="3" width="5.44140625" style="66" customWidth="1"/>
    <col min="4" max="21" width="5.6640625" style="66" customWidth="1"/>
  </cols>
  <sheetData>
    <row r="1" spans="1:21" ht="18.75" customHeight="1" x14ac:dyDescent="0.2">
      <c r="A1" s="5" t="s">
        <v>40</v>
      </c>
      <c r="B1" s="23">
        <v>44895</v>
      </c>
      <c r="C1" s="5" t="s">
        <v>11</v>
      </c>
      <c r="D1" s="1"/>
      <c r="E1" s="1"/>
      <c r="F1" s="1"/>
    </row>
    <row r="2" spans="1:21" ht="33" customHeight="1" x14ac:dyDescent="0.2">
      <c r="A2" s="11" t="s">
        <v>38</v>
      </c>
      <c r="B2" s="1"/>
      <c r="C2" s="1"/>
      <c r="D2" s="1"/>
      <c r="K2" s="17" t="s">
        <v>41</v>
      </c>
      <c r="L2" s="81"/>
      <c r="M2" s="81"/>
      <c r="N2" s="129" t="str">
        <f>名簿221130改訂版!$F$2&amp;""</f>
        <v/>
      </c>
      <c r="O2" s="129"/>
      <c r="P2" s="129"/>
      <c r="Q2" s="129"/>
      <c r="R2" s="130"/>
    </row>
    <row r="3" spans="1:21" ht="18.75" customHeight="1" x14ac:dyDescent="0.2">
      <c r="B3" s="2"/>
      <c r="C3" s="2"/>
      <c r="D3" s="2"/>
      <c r="E3" s="2"/>
      <c r="F3" s="2"/>
      <c r="G3" s="30"/>
      <c r="H3" s="30"/>
      <c r="I3" s="30"/>
      <c r="J3" s="30"/>
      <c r="K3" s="30"/>
      <c r="L3" s="30"/>
      <c r="M3" s="2"/>
      <c r="N3" s="2"/>
      <c r="O3" s="30"/>
      <c r="P3" s="30"/>
      <c r="Q3" s="2"/>
      <c r="R3" s="116" t="str">
        <f>名簿221130改訂版!$F$3</f>
        <v>提出日：　　　　　年　　　　月　　　　日　　</v>
      </c>
      <c r="S3" s="64"/>
      <c r="T3" s="64"/>
      <c r="U3" s="30"/>
    </row>
    <row r="4" spans="1:21" ht="33.75" customHeight="1" x14ac:dyDescent="0.2">
      <c r="A4" s="82" t="s">
        <v>42</v>
      </c>
    </row>
    <row r="5" spans="1:21" ht="11.25" customHeight="1" thickBot="1" x14ac:dyDescent="0.25"/>
    <row r="6" spans="1:21" ht="26.25" customHeight="1" x14ac:dyDescent="0.2">
      <c r="A6" s="131" t="s">
        <v>2</v>
      </c>
      <c r="B6" s="83" t="s">
        <v>347</v>
      </c>
      <c r="C6" s="84"/>
      <c r="D6" s="84"/>
      <c r="E6" s="84"/>
      <c r="F6" s="84"/>
      <c r="G6" s="84"/>
      <c r="H6" s="84"/>
      <c r="I6" s="84"/>
      <c r="J6" s="84"/>
      <c r="K6" s="84"/>
      <c r="L6" s="84"/>
      <c r="M6" s="84"/>
      <c r="N6" s="84"/>
      <c r="O6" s="84"/>
      <c r="P6" s="84"/>
      <c r="Q6" s="84"/>
      <c r="R6" s="84"/>
      <c r="S6" s="84"/>
      <c r="T6" s="84"/>
      <c r="U6" s="85"/>
    </row>
    <row r="7" spans="1:21" ht="46.5" customHeight="1" x14ac:dyDescent="0.2">
      <c r="A7" s="132"/>
      <c r="B7" s="134" t="s">
        <v>420</v>
      </c>
      <c r="C7" s="68" t="s">
        <v>31</v>
      </c>
      <c r="D7" s="136" t="s">
        <v>37</v>
      </c>
      <c r="E7" s="136"/>
      <c r="F7" s="136"/>
      <c r="G7" s="136"/>
      <c r="H7" s="136"/>
      <c r="I7" s="136"/>
      <c r="J7" s="136"/>
      <c r="K7" s="136"/>
      <c r="L7" s="136"/>
      <c r="M7" s="136"/>
      <c r="N7" s="136"/>
      <c r="O7" s="136"/>
      <c r="P7" s="136"/>
      <c r="Q7" s="136"/>
      <c r="R7" s="136"/>
      <c r="S7" s="136"/>
      <c r="T7" s="136"/>
      <c r="U7" s="137"/>
    </row>
    <row r="8" spans="1:21" ht="135" customHeight="1" thickBot="1" x14ac:dyDescent="0.25">
      <c r="A8" s="133"/>
      <c r="B8" s="135"/>
      <c r="C8" s="69">
        <v>44817</v>
      </c>
      <c r="D8" s="70"/>
      <c r="E8" s="70"/>
      <c r="F8" s="70"/>
      <c r="G8" s="70"/>
      <c r="H8" s="70"/>
      <c r="I8" s="70"/>
      <c r="J8" s="70"/>
      <c r="K8" s="70"/>
      <c r="L8" s="70"/>
      <c r="M8" s="70"/>
      <c r="N8" s="70"/>
      <c r="O8" s="70"/>
      <c r="P8" s="70"/>
      <c r="Q8" s="70"/>
      <c r="R8" s="70"/>
      <c r="S8" s="88"/>
      <c r="T8" s="88"/>
      <c r="U8" s="71"/>
    </row>
    <row r="9" spans="1:21" ht="36.75" customHeight="1" x14ac:dyDescent="0.2">
      <c r="A9" s="8" t="s">
        <v>16</v>
      </c>
      <c r="B9" s="12" t="str">
        <f>名簿221130改訂版!B9&amp;""</f>
        <v/>
      </c>
      <c r="C9" s="72" t="s">
        <v>33</v>
      </c>
      <c r="D9" s="73"/>
      <c r="E9" s="73"/>
      <c r="F9" s="73"/>
      <c r="G9" s="73"/>
      <c r="H9" s="73"/>
      <c r="I9" s="73"/>
      <c r="J9" s="73"/>
      <c r="K9" s="73"/>
      <c r="L9" s="73"/>
      <c r="M9" s="73"/>
      <c r="N9" s="73"/>
      <c r="O9" s="73"/>
      <c r="P9" s="73"/>
      <c r="Q9" s="73"/>
      <c r="R9" s="73"/>
      <c r="S9" s="89"/>
      <c r="T9" s="89"/>
      <c r="U9" s="74"/>
    </row>
    <row r="10" spans="1:21" ht="36.75" customHeight="1" x14ac:dyDescent="0.2">
      <c r="A10" s="24" t="s">
        <v>15</v>
      </c>
      <c r="B10" s="12" t="str">
        <f>名簿221130改訂版!B10&amp;""</f>
        <v/>
      </c>
      <c r="C10" s="75"/>
      <c r="D10" s="76"/>
      <c r="E10" s="76"/>
      <c r="F10" s="76"/>
      <c r="G10" s="76"/>
      <c r="H10" s="76"/>
      <c r="I10" s="76"/>
      <c r="J10" s="76"/>
      <c r="K10" s="76"/>
      <c r="L10" s="76"/>
      <c r="M10" s="76"/>
      <c r="N10" s="76"/>
      <c r="O10" s="76"/>
      <c r="P10" s="76"/>
      <c r="Q10" s="76"/>
      <c r="R10" s="76"/>
      <c r="S10" s="90"/>
      <c r="T10" s="90"/>
      <c r="U10" s="77"/>
    </row>
    <row r="11" spans="1:21" ht="36.75" customHeight="1" x14ac:dyDescent="0.2">
      <c r="A11" s="9">
        <v>3</v>
      </c>
      <c r="B11" s="12" t="str">
        <f>名簿221130改訂版!B11&amp;""</f>
        <v/>
      </c>
      <c r="C11" s="75" t="s">
        <v>32</v>
      </c>
      <c r="D11" s="76"/>
      <c r="E11" s="76"/>
      <c r="F11" s="76"/>
      <c r="G11" s="76"/>
      <c r="H11" s="76"/>
      <c r="I11" s="76"/>
      <c r="J11" s="76"/>
      <c r="K11" s="76"/>
      <c r="L11" s="76"/>
      <c r="M11" s="76"/>
      <c r="N11" s="76"/>
      <c r="O11" s="76"/>
      <c r="P11" s="76"/>
      <c r="Q11" s="76"/>
      <c r="R11" s="76"/>
      <c r="S11" s="90"/>
      <c r="T11" s="90"/>
      <c r="U11" s="77"/>
    </row>
    <row r="12" spans="1:21" ht="36.75" customHeight="1" x14ac:dyDescent="0.2">
      <c r="A12" s="9">
        <v>4</v>
      </c>
      <c r="B12" s="12" t="str">
        <f>名簿221130改訂版!B12&amp;""</f>
        <v/>
      </c>
      <c r="C12" s="75" t="s">
        <v>32</v>
      </c>
      <c r="D12" s="76"/>
      <c r="E12" s="76"/>
      <c r="F12" s="76"/>
      <c r="G12" s="76"/>
      <c r="H12" s="76"/>
      <c r="I12" s="76"/>
      <c r="J12" s="76"/>
      <c r="K12" s="76"/>
      <c r="L12" s="76"/>
      <c r="M12" s="76"/>
      <c r="N12" s="76"/>
      <c r="O12" s="76"/>
      <c r="P12" s="76"/>
      <c r="Q12" s="76"/>
      <c r="R12" s="76"/>
      <c r="S12" s="90"/>
      <c r="T12" s="90"/>
      <c r="U12" s="77"/>
    </row>
    <row r="13" spans="1:21" ht="36.75" customHeight="1" x14ac:dyDescent="0.2">
      <c r="A13" s="9">
        <v>5</v>
      </c>
      <c r="B13" s="12" t="str">
        <f>名簿221130改訂版!B13&amp;""</f>
        <v/>
      </c>
      <c r="C13" s="75" t="s">
        <v>32</v>
      </c>
      <c r="D13" s="76"/>
      <c r="E13" s="76"/>
      <c r="F13" s="76"/>
      <c r="G13" s="76"/>
      <c r="H13" s="76"/>
      <c r="I13" s="76"/>
      <c r="J13" s="76"/>
      <c r="K13" s="76"/>
      <c r="L13" s="76"/>
      <c r="M13" s="76"/>
      <c r="N13" s="76"/>
      <c r="O13" s="76"/>
      <c r="P13" s="76"/>
      <c r="Q13" s="76"/>
      <c r="R13" s="76"/>
      <c r="S13" s="90"/>
      <c r="T13" s="90"/>
      <c r="U13" s="77"/>
    </row>
    <row r="14" spans="1:21" ht="36.75" customHeight="1" x14ac:dyDescent="0.2">
      <c r="A14" s="9">
        <v>6</v>
      </c>
      <c r="B14" s="12" t="str">
        <f>名簿221130改訂版!B14&amp;""</f>
        <v/>
      </c>
      <c r="C14" s="75"/>
      <c r="D14" s="76"/>
      <c r="E14" s="76"/>
      <c r="F14" s="76"/>
      <c r="G14" s="76"/>
      <c r="H14" s="76"/>
      <c r="I14" s="76"/>
      <c r="J14" s="76"/>
      <c r="K14" s="76"/>
      <c r="L14" s="76"/>
      <c r="M14" s="76"/>
      <c r="N14" s="76"/>
      <c r="O14" s="76"/>
      <c r="P14" s="76"/>
      <c r="Q14" s="76"/>
      <c r="R14" s="76"/>
      <c r="S14" s="90"/>
      <c r="T14" s="90"/>
      <c r="U14" s="77"/>
    </row>
    <row r="15" spans="1:21" ht="36.75" customHeight="1" x14ac:dyDescent="0.2">
      <c r="A15" s="9">
        <v>7</v>
      </c>
      <c r="B15" s="12" t="str">
        <f>名簿221130改訂版!B15&amp;""</f>
        <v/>
      </c>
      <c r="C15" s="75" t="s">
        <v>32</v>
      </c>
      <c r="D15" s="76"/>
      <c r="E15" s="76"/>
      <c r="F15" s="76"/>
      <c r="G15" s="76"/>
      <c r="H15" s="76"/>
      <c r="I15" s="76"/>
      <c r="J15" s="76"/>
      <c r="K15" s="76"/>
      <c r="L15" s="76"/>
      <c r="M15" s="76"/>
      <c r="N15" s="76"/>
      <c r="O15" s="76"/>
      <c r="P15" s="76"/>
      <c r="Q15" s="76"/>
      <c r="R15" s="76"/>
      <c r="S15" s="90"/>
      <c r="T15" s="90"/>
      <c r="U15" s="77"/>
    </row>
    <row r="16" spans="1:21" ht="36.75" customHeight="1" x14ac:dyDescent="0.2">
      <c r="A16" s="9">
        <v>8</v>
      </c>
      <c r="B16" s="12" t="str">
        <f>名簿221130改訂版!B16&amp;""</f>
        <v/>
      </c>
      <c r="C16" s="75"/>
      <c r="D16" s="76"/>
      <c r="E16" s="76"/>
      <c r="F16" s="76"/>
      <c r="G16" s="76"/>
      <c r="H16" s="76"/>
      <c r="I16" s="76"/>
      <c r="J16" s="76"/>
      <c r="K16" s="76"/>
      <c r="L16" s="76"/>
      <c r="M16" s="76"/>
      <c r="N16" s="76"/>
      <c r="O16" s="76"/>
      <c r="P16" s="76"/>
      <c r="Q16" s="76"/>
      <c r="R16" s="76"/>
      <c r="S16" s="90"/>
      <c r="T16" s="90"/>
      <c r="U16" s="77"/>
    </row>
    <row r="17" spans="1:21" ht="36.75" customHeight="1" x14ac:dyDescent="0.2">
      <c r="A17" s="9">
        <v>9</v>
      </c>
      <c r="B17" s="12" t="str">
        <f>名簿221130改訂版!B17&amp;""</f>
        <v/>
      </c>
      <c r="C17" s="75" t="s">
        <v>32</v>
      </c>
      <c r="D17" s="76"/>
      <c r="E17" s="76"/>
      <c r="F17" s="76"/>
      <c r="G17" s="76"/>
      <c r="H17" s="76"/>
      <c r="I17" s="76"/>
      <c r="J17" s="76"/>
      <c r="K17" s="76"/>
      <c r="L17" s="76"/>
      <c r="M17" s="76"/>
      <c r="N17" s="76"/>
      <c r="O17" s="76"/>
      <c r="P17" s="76"/>
      <c r="Q17" s="76"/>
      <c r="R17" s="76"/>
      <c r="S17" s="90"/>
      <c r="T17" s="90"/>
      <c r="U17" s="77"/>
    </row>
    <row r="18" spans="1:21" ht="36.75" customHeight="1" x14ac:dyDescent="0.2">
      <c r="A18" s="9">
        <v>10</v>
      </c>
      <c r="B18" s="12" t="str">
        <f>名簿221130改訂版!B18&amp;""</f>
        <v/>
      </c>
      <c r="C18" s="75"/>
      <c r="D18" s="76"/>
      <c r="E18" s="76"/>
      <c r="F18" s="76"/>
      <c r="G18" s="76"/>
      <c r="H18" s="76"/>
      <c r="I18" s="76"/>
      <c r="J18" s="76"/>
      <c r="K18" s="76"/>
      <c r="L18" s="76"/>
      <c r="M18" s="76"/>
      <c r="N18" s="76"/>
      <c r="O18" s="76"/>
      <c r="P18" s="76"/>
      <c r="Q18" s="76"/>
      <c r="R18" s="76"/>
      <c r="S18" s="90"/>
      <c r="T18" s="90"/>
      <c r="U18" s="77"/>
    </row>
    <row r="19" spans="1:21" ht="36.75" customHeight="1" x14ac:dyDescent="0.2">
      <c r="A19" s="9">
        <v>11</v>
      </c>
      <c r="B19" s="12" t="str">
        <f>名簿221130改訂版!B19&amp;""</f>
        <v/>
      </c>
      <c r="C19" s="75"/>
      <c r="D19" s="76"/>
      <c r="E19" s="76"/>
      <c r="F19" s="76"/>
      <c r="G19" s="76"/>
      <c r="H19" s="76"/>
      <c r="I19" s="76"/>
      <c r="J19" s="76"/>
      <c r="K19" s="76"/>
      <c r="L19" s="76"/>
      <c r="M19" s="76"/>
      <c r="N19" s="76"/>
      <c r="O19" s="76"/>
      <c r="P19" s="76"/>
      <c r="Q19" s="76"/>
      <c r="R19" s="76"/>
      <c r="S19" s="90"/>
      <c r="T19" s="90"/>
      <c r="U19" s="77"/>
    </row>
    <row r="20" spans="1:21" ht="36.75" customHeight="1" x14ac:dyDescent="0.2">
      <c r="A20" s="9">
        <v>12</v>
      </c>
      <c r="B20" s="12" t="str">
        <f>名簿221130改訂版!B20&amp;""</f>
        <v/>
      </c>
      <c r="C20" s="75"/>
      <c r="D20" s="76"/>
      <c r="E20" s="76"/>
      <c r="F20" s="76"/>
      <c r="G20" s="76"/>
      <c r="H20" s="76"/>
      <c r="I20" s="76"/>
      <c r="J20" s="76"/>
      <c r="K20" s="76"/>
      <c r="L20" s="76"/>
      <c r="M20" s="76"/>
      <c r="N20" s="76"/>
      <c r="O20" s="76"/>
      <c r="P20" s="76"/>
      <c r="Q20" s="76"/>
      <c r="R20" s="76"/>
      <c r="S20" s="90"/>
      <c r="T20" s="90"/>
      <c r="U20" s="77"/>
    </row>
    <row r="21" spans="1:21" ht="36.75" customHeight="1" x14ac:dyDescent="0.2">
      <c r="A21" s="9">
        <v>13</v>
      </c>
      <c r="B21" s="12" t="str">
        <f>名簿221130改訂版!B21&amp;""</f>
        <v/>
      </c>
      <c r="C21" s="75"/>
      <c r="D21" s="76"/>
      <c r="E21" s="76"/>
      <c r="F21" s="76"/>
      <c r="G21" s="76"/>
      <c r="H21" s="76"/>
      <c r="I21" s="76"/>
      <c r="J21" s="76"/>
      <c r="K21" s="76"/>
      <c r="L21" s="76"/>
      <c r="M21" s="76"/>
      <c r="N21" s="76"/>
      <c r="O21" s="76"/>
      <c r="P21" s="76"/>
      <c r="Q21" s="76"/>
      <c r="R21" s="76"/>
      <c r="S21" s="90"/>
      <c r="T21" s="90"/>
      <c r="U21" s="77"/>
    </row>
    <row r="22" spans="1:21" ht="36.75" customHeight="1" x14ac:dyDescent="0.2">
      <c r="A22" s="9">
        <v>14</v>
      </c>
      <c r="B22" s="12" t="str">
        <f>名簿221130改訂版!B22&amp;""</f>
        <v/>
      </c>
      <c r="C22" s="75"/>
      <c r="D22" s="76"/>
      <c r="E22" s="76"/>
      <c r="F22" s="76"/>
      <c r="G22" s="76"/>
      <c r="H22" s="76"/>
      <c r="I22" s="76"/>
      <c r="J22" s="76"/>
      <c r="K22" s="76"/>
      <c r="L22" s="76"/>
      <c r="M22" s="76"/>
      <c r="N22" s="76"/>
      <c r="O22" s="76"/>
      <c r="P22" s="76"/>
      <c r="Q22" s="76"/>
      <c r="R22" s="76"/>
      <c r="S22" s="90"/>
      <c r="T22" s="90"/>
      <c r="U22" s="77"/>
    </row>
    <row r="23" spans="1:21" ht="36.75" customHeight="1" x14ac:dyDescent="0.2">
      <c r="A23" s="9">
        <v>15</v>
      </c>
      <c r="B23" s="12" t="str">
        <f>名簿221130改訂版!B23&amp;""</f>
        <v/>
      </c>
      <c r="C23" s="75"/>
      <c r="D23" s="76"/>
      <c r="E23" s="76"/>
      <c r="F23" s="76"/>
      <c r="G23" s="76"/>
      <c r="H23" s="76"/>
      <c r="I23" s="76"/>
      <c r="J23" s="76"/>
      <c r="K23" s="76"/>
      <c r="L23" s="76"/>
      <c r="M23" s="76"/>
      <c r="N23" s="76"/>
      <c r="O23" s="76"/>
      <c r="P23" s="76"/>
      <c r="Q23" s="76"/>
      <c r="R23" s="76"/>
      <c r="S23" s="90"/>
      <c r="T23" s="90"/>
      <c r="U23" s="77"/>
    </row>
    <row r="24" spans="1:21" ht="36.75" customHeight="1" x14ac:dyDescent="0.2">
      <c r="A24" s="9">
        <v>16</v>
      </c>
      <c r="B24" s="12" t="str">
        <f>名簿221130改訂版!B24&amp;""</f>
        <v/>
      </c>
      <c r="C24" s="75"/>
      <c r="D24" s="76"/>
      <c r="E24" s="76"/>
      <c r="F24" s="76"/>
      <c r="G24" s="76"/>
      <c r="H24" s="76"/>
      <c r="I24" s="76"/>
      <c r="J24" s="76"/>
      <c r="K24" s="76"/>
      <c r="L24" s="76"/>
      <c r="M24" s="76"/>
      <c r="N24" s="76"/>
      <c r="O24" s="76"/>
      <c r="P24" s="76"/>
      <c r="Q24" s="76"/>
      <c r="R24" s="76"/>
      <c r="S24" s="90"/>
      <c r="T24" s="90"/>
      <c r="U24" s="77"/>
    </row>
    <row r="25" spans="1:21" ht="36.75" customHeight="1" x14ac:dyDescent="0.2">
      <c r="A25" s="9">
        <v>17</v>
      </c>
      <c r="B25" s="12" t="str">
        <f>名簿221130改訂版!B25&amp;""</f>
        <v/>
      </c>
      <c r="C25" s="75"/>
      <c r="D25" s="76"/>
      <c r="E25" s="76"/>
      <c r="F25" s="76"/>
      <c r="G25" s="76"/>
      <c r="H25" s="76"/>
      <c r="I25" s="76"/>
      <c r="J25" s="76"/>
      <c r="K25" s="76"/>
      <c r="L25" s="76"/>
      <c r="M25" s="76"/>
      <c r="N25" s="76"/>
      <c r="O25" s="76"/>
      <c r="P25" s="76"/>
      <c r="Q25" s="76"/>
      <c r="R25" s="76"/>
      <c r="S25" s="90"/>
      <c r="T25" s="90"/>
      <c r="U25" s="77"/>
    </row>
    <row r="26" spans="1:21" ht="36.75" customHeight="1" x14ac:dyDescent="0.2">
      <c r="A26" s="9">
        <v>18</v>
      </c>
      <c r="B26" s="12" t="str">
        <f>名簿221130改訂版!B26&amp;""</f>
        <v/>
      </c>
      <c r="C26" s="75"/>
      <c r="D26" s="76"/>
      <c r="E26" s="76"/>
      <c r="F26" s="76"/>
      <c r="G26" s="76"/>
      <c r="H26" s="76"/>
      <c r="I26" s="76"/>
      <c r="J26" s="76"/>
      <c r="K26" s="76"/>
      <c r="L26" s="76"/>
      <c r="M26" s="76"/>
      <c r="N26" s="76"/>
      <c r="O26" s="76"/>
      <c r="P26" s="76"/>
      <c r="Q26" s="76"/>
      <c r="R26" s="76"/>
      <c r="S26" s="90"/>
      <c r="T26" s="90"/>
      <c r="U26" s="77"/>
    </row>
    <row r="27" spans="1:21" ht="36.75" customHeight="1" x14ac:dyDescent="0.2">
      <c r="A27" s="9">
        <v>19</v>
      </c>
      <c r="B27" s="12" t="str">
        <f>名簿221130改訂版!B27&amp;""</f>
        <v/>
      </c>
      <c r="C27" s="75"/>
      <c r="D27" s="76"/>
      <c r="E27" s="76"/>
      <c r="F27" s="76"/>
      <c r="G27" s="76"/>
      <c r="H27" s="76"/>
      <c r="I27" s="76"/>
      <c r="J27" s="76"/>
      <c r="K27" s="76"/>
      <c r="L27" s="76"/>
      <c r="M27" s="76"/>
      <c r="N27" s="76"/>
      <c r="O27" s="76"/>
      <c r="P27" s="76"/>
      <c r="Q27" s="76"/>
      <c r="R27" s="76"/>
      <c r="S27" s="90"/>
      <c r="T27" s="90"/>
      <c r="U27" s="77"/>
    </row>
    <row r="28" spans="1:21" ht="36.75" customHeight="1" thickBot="1" x14ac:dyDescent="0.25">
      <c r="A28" s="10">
        <v>20</v>
      </c>
      <c r="B28" s="12" t="str">
        <f>名簿221130改訂版!B28&amp;""</f>
        <v/>
      </c>
      <c r="C28" s="78"/>
      <c r="D28" s="79"/>
      <c r="E28" s="79"/>
      <c r="F28" s="79"/>
      <c r="G28" s="79"/>
      <c r="H28" s="79"/>
      <c r="I28" s="79"/>
      <c r="J28" s="79"/>
      <c r="K28" s="79"/>
      <c r="L28" s="79"/>
      <c r="M28" s="79"/>
      <c r="N28" s="79"/>
      <c r="O28" s="79"/>
      <c r="P28" s="79"/>
      <c r="Q28" s="79"/>
      <c r="R28" s="79"/>
      <c r="S28" s="91"/>
      <c r="T28" s="91"/>
      <c r="U28" s="80"/>
    </row>
    <row r="29" spans="1:21" ht="14.4" x14ac:dyDescent="0.2">
      <c r="A29" s="25" t="s">
        <v>39</v>
      </c>
    </row>
    <row r="31" spans="1:21" ht="108" customHeight="1" x14ac:dyDescent="0.2"/>
    <row r="33" spans="1:22" x14ac:dyDescent="0.2">
      <c r="A33"/>
      <c r="V33" s="66"/>
    </row>
    <row r="34" spans="1:22" x14ac:dyDescent="0.2">
      <c r="A34"/>
      <c r="V34" s="66"/>
    </row>
    <row r="35" spans="1:22" x14ac:dyDescent="0.2">
      <c r="A35"/>
      <c r="V35" s="66"/>
    </row>
    <row r="36" spans="1:22" x14ac:dyDescent="0.2">
      <c r="A36"/>
      <c r="V36" s="66"/>
    </row>
    <row r="37" spans="1:22" x14ac:dyDescent="0.2">
      <c r="A37"/>
      <c r="V37" s="66"/>
    </row>
    <row r="38" spans="1:22" x14ac:dyDescent="0.2">
      <c r="A38"/>
      <c r="V38" s="66"/>
    </row>
    <row r="39" spans="1:22" x14ac:dyDescent="0.2">
      <c r="A39"/>
      <c r="V39" s="66"/>
    </row>
    <row r="40" spans="1:22" x14ac:dyDescent="0.2">
      <c r="A40"/>
      <c r="V40" s="66"/>
    </row>
    <row r="41" spans="1:22" x14ac:dyDescent="0.2">
      <c r="A41"/>
      <c r="V41" s="66"/>
    </row>
    <row r="42" spans="1:22" x14ac:dyDescent="0.2">
      <c r="A42"/>
      <c r="V42" s="66"/>
    </row>
    <row r="43" spans="1:22" x14ac:dyDescent="0.2">
      <c r="A43"/>
      <c r="V43" s="66"/>
    </row>
    <row r="44" spans="1:22" x14ac:dyDescent="0.2">
      <c r="A44"/>
      <c r="V44" s="66"/>
    </row>
    <row r="45" spans="1:22" x14ac:dyDescent="0.2">
      <c r="A45"/>
      <c r="V45" s="66"/>
    </row>
    <row r="46" spans="1:22" x14ac:dyDescent="0.2">
      <c r="A46"/>
      <c r="V46" s="66"/>
    </row>
    <row r="47" spans="1:22" x14ac:dyDescent="0.2">
      <c r="A47"/>
      <c r="V47" s="66"/>
    </row>
    <row r="48" spans="1:22" x14ac:dyDescent="0.2">
      <c r="A48"/>
      <c r="V48" s="66"/>
    </row>
    <row r="49" spans="1:22" x14ac:dyDescent="0.2">
      <c r="A49"/>
      <c r="V49" s="66"/>
    </row>
    <row r="50" spans="1:22" x14ac:dyDescent="0.2">
      <c r="A50"/>
      <c r="V50" s="66"/>
    </row>
    <row r="51" spans="1:22" x14ac:dyDescent="0.2">
      <c r="A51"/>
      <c r="V51" s="66"/>
    </row>
    <row r="52" spans="1:22" x14ac:dyDescent="0.2">
      <c r="A52"/>
      <c r="V52" s="66"/>
    </row>
    <row r="53" spans="1:22" x14ac:dyDescent="0.2">
      <c r="A53"/>
      <c r="V53" s="66"/>
    </row>
    <row r="54" spans="1:22" x14ac:dyDescent="0.2">
      <c r="A54"/>
      <c r="V54" s="66"/>
    </row>
    <row r="55" spans="1:22" x14ac:dyDescent="0.2">
      <c r="A55"/>
      <c r="V55" s="66"/>
    </row>
    <row r="56" spans="1:22" x14ac:dyDescent="0.2">
      <c r="A56"/>
      <c r="V56" s="66"/>
    </row>
    <row r="57" spans="1:22" x14ac:dyDescent="0.2">
      <c r="A57"/>
      <c r="V57" s="66"/>
    </row>
    <row r="58" spans="1:22" x14ac:dyDescent="0.2">
      <c r="A58"/>
      <c r="V58" s="66"/>
    </row>
    <row r="59" spans="1:22" x14ac:dyDescent="0.2">
      <c r="A59"/>
      <c r="V59" s="66"/>
    </row>
    <row r="60" spans="1:22" x14ac:dyDescent="0.2">
      <c r="A60"/>
      <c r="V60" s="66"/>
    </row>
    <row r="61" spans="1:22" x14ac:dyDescent="0.2">
      <c r="A61"/>
      <c r="V61" s="66"/>
    </row>
    <row r="62" spans="1:22" x14ac:dyDescent="0.2">
      <c r="A62"/>
      <c r="V62" s="66"/>
    </row>
    <row r="63" spans="1:22" x14ac:dyDescent="0.2">
      <c r="A63"/>
      <c r="V63" s="66"/>
    </row>
    <row r="64" spans="1:22" x14ac:dyDescent="0.2">
      <c r="A64"/>
      <c r="V64" s="66"/>
    </row>
    <row r="65" spans="1:22" x14ac:dyDescent="0.2">
      <c r="A65"/>
      <c r="V65" s="66"/>
    </row>
    <row r="66" spans="1:22" x14ac:dyDescent="0.2">
      <c r="A66"/>
      <c r="V66" s="66"/>
    </row>
    <row r="67" spans="1:22" x14ac:dyDescent="0.2">
      <c r="A67"/>
      <c r="V67" s="66"/>
    </row>
    <row r="68" spans="1:22" x14ac:dyDescent="0.2">
      <c r="A68"/>
      <c r="V68" s="66"/>
    </row>
    <row r="69" spans="1:22" x14ac:dyDescent="0.2">
      <c r="A69"/>
      <c r="V69" s="66"/>
    </row>
    <row r="70" spans="1:22" x14ac:dyDescent="0.2">
      <c r="A70"/>
      <c r="V70" s="66"/>
    </row>
    <row r="71" spans="1:22" x14ac:dyDescent="0.2">
      <c r="A71"/>
      <c r="V71" s="66"/>
    </row>
    <row r="72" spans="1:22" x14ac:dyDescent="0.2">
      <c r="A72"/>
      <c r="V72" s="66"/>
    </row>
    <row r="73" spans="1:22" x14ac:dyDescent="0.2">
      <c r="A73"/>
      <c r="V73" s="66"/>
    </row>
    <row r="74" spans="1:22" x14ac:dyDescent="0.2">
      <c r="A74"/>
      <c r="V74" s="66"/>
    </row>
    <row r="75" spans="1:22" x14ac:dyDescent="0.2">
      <c r="A75"/>
      <c r="V75" s="66"/>
    </row>
    <row r="76" spans="1:22" x14ac:dyDescent="0.2">
      <c r="A76"/>
      <c r="V76" s="66"/>
    </row>
    <row r="77" spans="1:22" x14ac:dyDescent="0.2">
      <c r="A77"/>
      <c r="V77" s="66"/>
    </row>
    <row r="78" spans="1:22" x14ac:dyDescent="0.2">
      <c r="A78"/>
      <c r="V78" s="66"/>
    </row>
    <row r="79" spans="1:22" x14ac:dyDescent="0.2">
      <c r="A79"/>
      <c r="V79" s="66"/>
    </row>
    <row r="80" spans="1:22" x14ac:dyDescent="0.2">
      <c r="A80"/>
      <c r="V80" s="66"/>
    </row>
    <row r="81" spans="1:22" x14ac:dyDescent="0.2">
      <c r="A81"/>
      <c r="V81" s="66"/>
    </row>
    <row r="82" spans="1:22" x14ac:dyDescent="0.2">
      <c r="A82"/>
      <c r="V82" s="66"/>
    </row>
    <row r="83" spans="1:22" x14ac:dyDescent="0.2">
      <c r="A83"/>
      <c r="V83" s="66"/>
    </row>
    <row r="84" spans="1:22" x14ac:dyDescent="0.2">
      <c r="A84"/>
      <c r="V84" s="66"/>
    </row>
    <row r="85" spans="1:22" x14ac:dyDescent="0.2">
      <c r="A85"/>
      <c r="V85" s="66"/>
    </row>
    <row r="86" spans="1:22" x14ac:dyDescent="0.2">
      <c r="A86"/>
      <c r="V86" s="66"/>
    </row>
    <row r="87" spans="1:22" x14ac:dyDescent="0.2">
      <c r="A87"/>
      <c r="V87" s="66"/>
    </row>
    <row r="88" spans="1:22" x14ac:dyDescent="0.2">
      <c r="A88"/>
      <c r="V88" s="66"/>
    </row>
    <row r="89" spans="1:22" x14ac:dyDescent="0.2">
      <c r="A89"/>
      <c r="V89" s="66"/>
    </row>
    <row r="90" spans="1:22" x14ac:dyDescent="0.2">
      <c r="A90"/>
      <c r="V90" s="66"/>
    </row>
    <row r="91" spans="1:22" x14ac:dyDescent="0.2">
      <c r="A91"/>
      <c r="V91" s="66"/>
    </row>
    <row r="92" spans="1:22" x14ac:dyDescent="0.2">
      <c r="A92"/>
      <c r="V92" s="66"/>
    </row>
    <row r="93" spans="1:22" x14ac:dyDescent="0.2">
      <c r="A93"/>
      <c r="V93" s="66"/>
    </row>
    <row r="94" spans="1:22" x14ac:dyDescent="0.2">
      <c r="A94"/>
      <c r="V94" s="66"/>
    </row>
    <row r="95" spans="1:22" x14ac:dyDescent="0.2">
      <c r="A95"/>
      <c r="V95" s="66"/>
    </row>
    <row r="96" spans="1:22" x14ac:dyDescent="0.2">
      <c r="A96"/>
      <c r="V96" s="66"/>
    </row>
    <row r="97" spans="1:22" x14ac:dyDescent="0.2">
      <c r="A97"/>
      <c r="V97" s="66"/>
    </row>
    <row r="98" spans="1:22" x14ac:dyDescent="0.2">
      <c r="A98"/>
      <c r="V98" s="66"/>
    </row>
    <row r="99" spans="1:22" x14ac:dyDescent="0.2">
      <c r="A99"/>
      <c r="V99" s="66"/>
    </row>
    <row r="100" spans="1:22" x14ac:dyDescent="0.2">
      <c r="A100"/>
      <c r="V100" s="66"/>
    </row>
    <row r="101" spans="1:22" x14ac:dyDescent="0.2">
      <c r="A101"/>
      <c r="V101" s="66"/>
    </row>
    <row r="102" spans="1:22" x14ac:dyDescent="0.2">
      <c r="A102"/>
      <c r="V102" s="66"/>
    </row>
    <row r="103" spans="1:22" x14ac:dyDescent="0.2">
      <c r="A103"/>
      <c r="V103" s="66"/>
    </row>
    <row r="104" spans="1:22" x14ac:dyDescent="0.2">
      <c r="A104"/>
      <c r="V104" s="66"/>
    </row>
    <row r="105" spans="1:22" x14ac:dyDescent="0.2">
      <c r="A105"/>
      <c r="V105" s="66"/>
    </row>
    <row r="106" spans="1:22" x14ac:dyDescent="0.2">
      <c r="A106"/>
      <c r="V106" s="66"/>
    </row>
    <row r="107" spans="1:22" x14ac:dyDescent="0.2">
      <c r="A107"/>
      <c r="V107" s="66"/>
    </row>
    <row r="108" spans="1:22" x14ac:dyDescent="0.2">
      <c r="A108"/>
      <c r="V108" s="66"/>
    </row>
    <row r="109" spans="1:22" x14ac:dyDescent="0.2">
      <c r="A109"/>
      <c r="V109" s="66"/>
    </row>
    <row r="110" spans="1:22" x14ac:dyDescent="0.2">
      <c r="A110"/>
      <c r="V110" s="66"/>
    </row>
    <row r="111" spans="1:22" x14ac:dyDescent="0.2">
      <c r="A111"/>
      <c r="V111" s="66"/>
    </row>
    <row r="112" spans="1:22" x14ac:dyDescent="0.2">
      <c r="A112"/>
      <c r="V112" s="66"/>
    </row>
    <row r="113" spans="1:22" x14ac:dyDescent="0.2">
      <c r="A113"/>
      <c r="V113" s="66"/>
    </row>
    <row r="114" spans="1:22" x14ac:dyDescent="0.2">
      <c r="A114"/>
      <c r="V114" s="66"/>
    </row>
    <row r="115" spans="1:22" x14ac:dyDescent="0.2">
      <c r="A115"/>
      <c r="V115" s="66"/>
    </row>
    <row r="116" spans="1:22" x14ac:dyDescent="0.2">
      <c r="A116"/>
      <c r="V116" s="66"/>
    </row>
    <row r="117" spans="1:22" x14ac:dyDescent="0.2">
      <c r="A117"/>
      <c r="V117" s="66"/>
    </row>
    <row r="118" spans="1:22" x14ac:dyDescent="0.2">
      <c r="A118"/>
      <c r="V118" s="66"/>
    </row>
    <row r="119" spans="1:22" x14ac:dyDescent="0.2">
      <c r="A119"/>
      <c r="V119" s="66"/>
    </row>
    <row r="120" spans="1:22" x14ac:dyDescent="0.2">
      <c r="A120"/>
      <c r="V120" s="66"/>
    </row>
  </sheetData>
  <mergeCells count="4">
    <mergeCell ref="N2:R2"/>
    <mergeCell ref="A6:A8"/>
    <mergeCell ref="B7:B8"/>
    <mergeCell ref="D7:U7"/>
  </mergeCells>
  <phoneticPr fontId="2"/>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CCBE44-6FF3-4C39-BA99-B71F3975F699}">
  <sheetPr codeName="Sheet4"/>
  <dimension ref="A1:W120"/>
  <sheetViews>
    <sheetView topLeftCell="A2" zoomScale="55" zoomScaleNormal="55" workbookViewId="0">
      <selection activeCell="Y16" sqref="Y16"/>
    </sheetView>
  </sheetViews>
  <sheetFormatPr defaultRowHeight="13.2" x14ac:dyDescent="0.2"/>
  <cols>
    <col min="1" max="1" width="13.33203125" style="66" customWidth="1"/>
    <col min="2" max="2" width="25.6640625" style="66" customWidth="1"/>
    <col min="3" max="3" width="5.44140625" style="66" customWidth="1"/>
    <col min="4" max="21" width="5.6640625" style="66" customWidth="1"/>
  </cols>
  <sheetData>
    <row r="1" spans="1:23" ht="18.75" customHeight="1" x14ac:dyDescent="0.2">
      <c r="A1" s="5" t="s">
        <v>40</v>
      </c>
      <c r="B1" s="23">
        <v>44895</v>
      </c>
      <c r="C1" s="5" t="s">
        <v>11</v>
      </c>
      <c r="D1" s="1"/>
      <c r="E1" s="1"/>
      <c r="F1" s="1"/>
    </row>
    <row r="2" spans="1:23" ht="33" customHeight="1" x14ac:dyDescent="0.2">
      <c r="A2" s="11" t="s">
        <v>38</v>
      </c>
      <c r="B2" s="1"/>
      <c r="C2" s="1"/>
      <c r="D2" s="1"/>
      <c r="K2" s="62" t="s">
        <v>41</v>
      </c>
      <c r="L2" s="81"/>
      <c r="M2" s="81"/>
      <c r="N2" s="129" t="str">
        <f>名簿221130改訂版!$F$2&amp;""</f>
        <v/>
      </c>
      <c r="O2" s="129"/>
      <c r="P2" s="129"/>
      <c r="Q2" s="129"/>
      <c r="R2" s="130"/>
    </row>
    <row r="3" spans="1:23" ht="18.75" customHeight="1" x14ac:dyDescent="0.2">
      <c r="B3" s="2"/>
      <c r="C3" s="2"/>
      <c r="D3" s="2"/>
      <c r="E3" s="2"/>
      <c r="F3" s="2"/>
      <c r="G3" s="30"/>
      <c r="H3" s="30"/>
      <c r="I3" s="30"/>
      <c r="J3" s="30"/>
      <c r="K3" s="30"/>
      <c r="L3" s="30"/>
      <c r="M3" s="2"/>
      <c r="N3" s="2"/>
      <c r="O3" s="30"/>
      <c r="P3" s="30"/>
      <c r="Q3" s="40"/>
      <c r="R3" s="64" t="str">
        <f>名簿221130改訂版!$F$3</f>
        <v>提出日：　　　　　年　　　　月　　　　日　　</v>
      </c>
      <c r="S3" s="64"/>
      <c r="T3" s="64"/>
      <c r="U3" s="30"/>
    </row>
    <row r="4" spans="1:23" ht="33.75" customHeight="1" x14ac:dyDescent="0.2">
      <c r="A4" s="82" t="s">
        <v>42</v>
      </c>
    </row>
    <row r="5" spans="1:23" ht="11.25" customHeight="1" thickBot="1" x14ac:dyDescent="0.25"/>
    <row r="6" spans="1:23" ht="26.25" customHeight="1" x14ac:dyDescent="0.2">
      <c r="A6" s="131" t="s">
        <v>2</v>
      </c>
      <c r="B6" s="83" t="s">
        <v>347</v>
      </c>
      <c r="C6" s="84"/>
      <c r="D6" s="84"/>
      <c r="E6" s="84"/>
      <c r="F6" s="84"/>
      <c r="G6" s="84"/>
      <c r="H6" s="84"/>
      <c r="I6" s="84"/>
      <c r="J6" s="84"/>
      <c r="K6" s="84"/>
      <c r="L6" s="84"/>
      <c r="M6" s="84"/>
      <c r="N6" s="84"/>
      <c r="O6" s="84"/>
      <c r="P6" s="84"/>
      <c r="Q6" s="84"/>
      <c r="R6" s="84"/>
      <c r="S6" s="84"/>
      <c r="T6" s="84"/>
      <c r="U6" s="85"/>
    </row>
    <row r="7" spans="1:23" ht="46.5" customHeight="1" x14ac:dyDescent="0.2">
      <c r="A7" s="132"/>
      <c r="B7" s="138" t="s">
        <v>36</v>
      </c>
      <c r="C7" s="68" t="s">
        <v>31</v>
      </c>
      <c r="D7" s="136" t="s">
        <v>37</v>
      </c>
      <c r="E7" s="136"/>
      <c r="F7" s="136"/>
      <c r="G7" s="136"/>
      <c r="H7" s="136"/>
      <c r="I7" s="136"/>
      <c r="J7" s="136"/>
      <c r="K7" s="136"/>
      <c r="L7" s="136"/>
      <c r="M7" s="136"/>
      <c r="N7" s="136"/>
      <c r="O7" s="136"/>
      <c r="P7" s="136"/>
      <c r="Q7" s="136"/>
      <c r="R7" s="136"/>
      <c r="S7" s="136"/>
      <c r="T7" s="136"/>
      <c r="U7" s="137"/>
    </row>
    <row r="8" spans="1:23" ht="135" customHeight="1" thickBot="1" x14ac:dyDescent="0.25">
      <c r="A8" s="133"/>
      <c r="B8" s="135"/>
      <c r="C8" s="69">
        <v>44817</v>
      </c>
      <c r="D8" s="70">
        <v>44895</v>
      </c>
      <c r="E8" s="70">
        <v>44896</v>
      </c>
      <c r="F8" s="70">
        <v>44897</v>
      </c>
      <c r="G8" s="70">
        <v>44898</v>
      </c>
      <c r="H8" s="70">
        <v>44899</v>
      </c>
      <c r="I8" s="70">
        <v>44900</v>
      </c>
      <c r="J8" s="70">
        <v>44901</v>
      </c>
      <c r="K8" s="70">
        <v>44902</v>
      </c>
      <c r="L8" s="70">
        <v>44903</v>
      </c>
      <c r="M8" s="70"/>
      <c r="N8" s="70"/>
      <c r="O8" s="70"/>
      <c r="P8" s="70"/>
      <c r="Q8" s="70"/>
      <c r="R8" s="70"/>
      <c r="S8" s="88"/>
      <c r="T8" s="88"/>
      <c r="U8" s="71"/>
    </row>
    <row r="9" spans="1:23" ht="36.75" customHeight="1" x14ac:dyDescent="0.2">
      <c r="A9" s="8" t="s">
        <v>16</v>
      </c>
      <c r="B9" s="12" t="str">
        <f>名簿221130改訂版!B9&amp;""</f>
        <v/>
      </c>
      <c r="C9" s="72" t="s">
        <v>33</v>
      </c>
      <c r="D9" s="73" t="str">
        <f ca="1">IF(RAND()&gt;0.1*$W9,"◯","")</f>
        <v>◯</v>
      </c>
      <c r="E9" s="73" t="str">
        <f t="shared" ref="E9:L24" ca="1" si="0">IF(RAND()&gt;0.1*$W9,"◯","")</f>
        <v/>
      </c>
      <c r="F9" s="73" t="str">
        <f t="shared" ca="1" si="0"/>
        <v/>
      </c>
      <c r="G9" s="73" t="str">
        <f t="shared" ca="1" si="0"/>
        <v>◯</v>
      </c>
      <c r="H9" s="73" t="str">
        <f t="shared" ca="1" si="0"/>
        <v/>
      </c>
      <c r="I9" s="73" t="str">
        <f t="shared" ca="1" si="0"/>
        <v/>
      </c>
      <c r="J9" s="73" t="str">
        <f t="shared" ca="1" si="0"/>
        <v>◯</v>
      </c>
      <c r="K9" s="73" t="str">
        <f t="shared" ca="1" si="0"/>
        <v>◯</v>
      </c>
      <c r="L9" s="73" t="str">
        <f t="shared" ca="1" si="0"/>
        <v>◯</v>
      </c>
      <c r="M9" s="73"/>
      <c r="N9" s="73"/>
      <c r="O9" s="73"/>
      <c r="P9" s="73"/>
      <c r="Q9" s="73"/>
      <c r="R9" s="73"/>
      <c r="S9" s="89"/>
      <c r="T9" s="89"/>
      <c r="U9" s="74"/>
      <c r="W9">
        <f ca="1">RAND()*2+1</f>
        <v>2.9852815849455863</v>
      </c>
    </row>
    <row r="10" spans="1:23" ht="36.75" customHeight="1" x14ac:dyDescent="0.2">
      <c r="A10" s="24" t="s">
        <v>15</v>
      </c>
      <c r="B10" s="12" t="str">
        <f>名簿221130改訂版!B10&amp;""</f>
        <v/>
      </c>
      <c r="C10" s="75"/>
      <c r="D10" s="76" t="str">
        <f t="shared" ref="D10:L25" ca="1" si="1">IF(RAND()&gt;0.1*$W10,"◯","")</f>
        <v>◯</v>
      </c>
      <c r="E10" s="76" t="str">
        <f t="shared" ca="1" si="0"/>
        <v/>
      </c>
      <c r="F10" s="76" t="str">
        <f t="shared" ca="1" si="0"/>
        <v>◯</v>
      </c>
      <c r="G10" s="76" t="str">
        <f t="shared" ca="1" si="0"/>
        <v>◯</v>
      </c>
      <c r="H10" s="76" t="str">
        <f t="shared" ca="1" si="0"/>
        <v/>
      </c>
      <c r="I10" s="76" t="str">
        <f t="shared" ca="1" si="0"/>
        <v>◯</v>
      </c>
      <c r="J10" s="76" t="str">
        <f t="shared" ca="1" si="0"/>
        <v>◯</v>
      </c>
      <c r="K10" s="76" t="str">
        <f t="shared" ca="1" si="0"/>
        <v/>
      </c>
      <c r="L10" s="76" t="str">
        <f t="shared" ca="1" si="0"/>
        <v>◯</v>
      </c>
      <c r="M10" s="76"/>
      <c r="N10" s="76"/>
      <c r="O10" s="76"/>
      <c r="P10" s="76"/>
      <c r="Q10" s="76"/>
      <c r="R10" s="76"/>
      <c r="S10" s="90"/>
      <c r="T10" s="90"/>
      <c r="U10" s="77"/>
      <c r="W10">
        <f t="shared" ref="W10:W25" ca="1" si="2">RAND()*2+1</f>
        <v>2.6030961806413653</v>
      </c>
    </row>
    <row r="11" spans="1:23" ht="36.75" customHeight="1" x14ac:dyDescent="0.2">
      <c r="A11" s="9">
        <v>3</v>
      </c>
      <c r="B11" s="12" t="str">
        <f>名簿221130改訂版!B11&amp;""</f>
        <v/>
      </c>
      <c r="C11" s="75" t="s">
        <v>32</v>
      </c>
      <c r="D11" s="76" t="str">
        <f t="shared" ca="1" si="1"/>
        <v>◯</v>
      </c>
      <c r="E11" s="76" t="str">
        <f t="shared" ca="1" si="0"/>
        <v>◯</v>
      </c>
      <c r="F11" s="76" t="str">
        <f t="shared" ca="1" si="0"/>
        <v/>
      </c>
      <c r="G11" s="76" t="str">
        <f t="shared" ca="1" si="0"/>
        <v>◯</v>
      </c>
      <c r="H11" s="76" t="str">
        <f t="shared" ca="1" si="0"/>
        <v>◯</v>
      </c>
      <c r="I11" s="76" t="str">
        <f t="shared" ca="1" si="0"/>
        <v>◯</v>
      </c>
      <c r="J11" s="76" t="str">
        <f t="shared" ca="1" si="0"/>
        <v/>
      </c>
      <c r="K11" s="76" t="str">
        <f t="shared" ca="1" si="0"/>
        <v>◯</v>
      </c>
      <c r="L11" s="76" t="str">
        <f t="shared" ca="1" si="0"/>
        <v>◯</v>
      </c>
      <c r="M11" s="76"/>
      <c r="N11" s="76"/>
      <c r="O11" s="76"/>
      <c r="P11" s="76"/>
      <c r="Q11" s="76"/>
      <c r="R11" s="76"/>
      <c r="S11" s="90"/>
      <c r="T11" s="90"/>
      <c r="U11" s="77"/>
      <c r="W11">
        <f t="shared" ca="1" si="2"/>
        <v>1.5567125916533626</v>
      </c>
    </row>
    <row r="12" spans="1:23" ht="36.75" customHeight="1" x14ac:dyDescent="0.2">
      <c r="A12" s="9">
        <v>4</v>
      </c>
      <c r="B12" s="12" t="str">
        <f>名簿221130改訂版!B12&amp;""</f>
        <v/>
      </c>
      <c r="C12" s="75" t="s">
        <v>32</v>
      </c>
      <c r="D12" s="76" t="str">
        <f t="shared" ca="1" si="1"/>
        <v/>
      </c>
      <c r="E12" s="76" t="str">
        <f t="shared" ca="1" si="0"/>
        <v>◯</v>
      </c>
      <c r="F12" s="76" t="str">
        <f t="shared" ca="1" si="0"/>
        <v>◯</v>
      </c>
      <c r="G12" s="76" t="str">
        <f t="shared" ca="1" si="0"/>
        <v/>
      </c>
      <c r="H12" s="76" t="str">
        <f t="shared" ca="1" si="0"/>
        <v>◯</v>
      </c>
      <c r="I12" s="76" t="str">
        <f t="shared" ca="1" si="0"/>
        <v>◯</v>
      </c>
      <c r="J12" s="76" t="str">
        <f t="shared" ca="1" si="0"/>
        <v>◯</v>
      </c>
      <c r="K12" s="76" t="str">
        <f t="shared" ca="1" si="0"/>
        <v>◯</v>
      </c>
      <c r="L12" s="76" t="str">
        <f t="shared" ca="1" si="0"/>
        <v>◯</v>
      </c>
      <c r="M12" s="76"/>
      <c r="N12" s="76"/>
      <c r="O12" s="76"/>
      <c r="P12" s="76"/>
      <c r="Q12" s="76"/>
      <c r="R12" s="76"/>
      <c r="S12" s="90"/>
      <c r="T12" s="90"/>
      <c r="U12" s="77"/>
      <c r="W12">
        <f t="shared" ca="1" si="2"/>
        <v>1.0956942059081036</v>
      </c>
    </row>
    <row r="13" spans="1:23" ht="36.75" customHeight="1" x14ac:dyDescent="0.2">
      <c r="A13" s="9">
        <v>5</v>
      </c>
      <c r="B13" s="12" t="str">
        <f>名簿221130改訂版!B13&amp;""</f>
        <v/>
      </c>
      <c r="C13" s="75" t="s">
        <v>32</v>
      </c>
      <c r="D13" s="76" t="str">
        <f t="shared" ca="1" si="1"/>
        <v/>
      </c>
      <c r="E13" s="76" t="str">
        <f t="shared" ca="1" si="0"/>
        <v>◯</v>
      </c>
      <c r="F13" s="76" t="str">
        <f t="shared" ca="1" si="0"/>
        <v/>
      </c>
      <c r="G13" s="76" t="str">
        <f t="shared" ca="1" si="0"/>
        <v/>
      </c>
      <c r="H13" s="76" t="str">
        <f t="shared" ca="1" si="0"/>
        <v>◯</v>
      </c>
      <c r="I13" s="76" t="str">
        <f t="shared" ca="1" si="0"/>
        <v>◯</v>
      </c>
      <c r="J13" s="76" t="str">
        <f t="shared" ca="1" si="0"/>
        <v/>
      </c>
      <c r="K13" s="76" t="str">
        <f t="shared" ca="1" si="0"/>
        <v>◯</v>
      </c>
      <c r="L13" s="76" t="str">
        <f t="shared" ca="1" si="0"/>
        <v>◯</v>
      </c>
      <c r="M13" s="76"/>
      <c r="N13" s="76"/>
      <c r="O13" s="76"/>
      <c r="P13" s="76"/>
      <c r="Q13" s="76"/>
      <c r="R13" s="76"/>
      <c r="S13" s="90"/>
      <c r="T13" s="90"/>
      <c r="U13" s="77"/>
      <c r="W13">
        <f t="shared" ca="1" si="2"/>
        <v>1.2650098266697369</v>
      </c>
    </row>
    <row r="14" spans="1:23" ht="36.75" customHeight="1" x14ac:dyDescent="0.2">
      <c r="A14" s="9">
        <v>6</v>
      </c>
      <c r="B14" s="12" t="str">
        <f>名簿221130改訂版!B14&amp;""</f>
        <v/>
      </c>
      <c r="C14" s="75"/>
      <c r="D14" s="76" t="str">
        <f t="shared" ca="1" si="1"/>
        <v>◯</v>
      </c>
      <c r="E14" s="76" t="str">
        <f t="shared" ca="1" si="0"/>
        <v>◯</v>
      </c>
      <c r="F14" s="76" t="str">
        <f t="shared" ca="1" si="0"/>
        <v>◯</v>
      </c>
      <c r="G14" s="76" t="str">
        <f t="shared" ca="1" si="0"/>
        <v/>
      </c>
      <c r="H14" s="76" t="str">
        <f t="shared" ca="1" si="0"/>
        <v>◯</v>
      </c>
      <c r="I14" s="76" t="str">
        <f t="shared" ca="1" si="0"/>
        <v>◯</v>
      </c>
      <c r="J14" s="76" t="str">
        <f t="shared" ca="1" si="0"/>
        <v/>
      </c>
      <c r="K14" s="76" t="str">
        <f t="shared" ca="1" si="0"/>
        <v>◯</v>
      </c>
      <c r="L14" s="76" t="str">
        <f t="shared" ca="1" si="0"/>
        <v/>
      </c>
      <c r="M14" s="76"/>
      <c r="N14" s="76"/>
      <c r="O14" s="76"/>
      <c r="P14" s="76"/>
      <c r="Q14" s="76"/>
      <c r="R14" s="76"/>
      <c r="S14" s="90"/>
      <c r="T14" s="90"/>
      <c r="U14" s="77"/>
      <c r="W14">
        <f t="shared" ca="1" si="2"/>
        <v>2.3404168947815256</v>
      </c>
    </row>
    <row r="15" spans="1:23" ht="36.75" customHeight="1" x14ac:dyDescent="0.2">
      <c r="A15" s="9">
        <v>7</v>
      </c>
      <c r="B15" s="12" t="str">
        <f>名簿221130改訂版!B15&amp;""</f>
        <v/>
      </c>
      <c r="C15" s="75" t="s">
        <v>32</v>
      </c>
      <c r="D15" s="76" t="str">
        <f t="shared" ca="1" si="1"/>
        <v>◯</v>
      </c>
      <c r="E15" s="76" t="str">
        <f t="shared" ca="1" si="0"/>
        <v/>
      </c>
      <c r="F15" s="76" t="str">
        <f t="shared" ca="1" si="0"/>
        <v>◯</v>
      </c>
      <c r="G15" s="76" t="str">
        <f t="shared" ca="1" si="0"/>
        <v>◯</v>
      </c>
      <c r="H15" s="76" t="str">
        <f t="shared" ca="1" si="0"/>
        <v>◯</v>
      </c>
      <c r="I15" s="76" t="str">
        <f t="shared" ca="1" si="0"/>
        <v>◯</v>
      </c>
      <c r="J15" s="76" t="str">
        <f t="shared" ca="1" si="0"/>
        <v>◯</v>
      </c>
      <c r="K15" s="76" t="str">
        <f t="shared" ca="1" si="0"/>
        <v>◯</v>
      </c>
      <c r="L15" s="76" t="str">
        <f t="shared" ca="1" si="0"/>
        <v>◯</v>
      </c>
      <c r="M15" s="76"/>
      <c r="N15" s="76"/>
      <c r="O15" s="76"/>
      <c r="P15" s="76"/>
      <c r="Q15" s="76"/>
      <c r="R15" s="76"/>
      <c r="S15" s="90"/>
      <c r="T15" s="90"/>
      <c r="U15" s="77"/>
      <c r="W15">
        <f t="shared" ca="1" si="2"/>
        <v>1.4113526752170362</v>
      </c>
    </row>
    <row r="16" spans="1:23" ht="36.75" customHeight="1" x14ac:dyDescent="0.2">
      <c r="A16" s="9">
        <v>8</v>
      </c>
      <c r="B16" s="12" t="str">
        <f>名簿221130改訂版!B16&amp;""</f>
        <v/>
      </c>
      <c r="C16" s="75"/>
      <c r="D16" s="76" t="str">
        <f t="shared" ca="1" si="1"/>
        <v/>
      </c>
      <c r="E16" s="76" t="str">
        <f t="shared" ca="1" si="0"/>
        <v>◯</v>
      </c>
      <c r="F16" s="76" t="str">
        <f t="shared" ca="1" si="0"/>
        <v/>
      </c>
      <c r="G16" s="76" t="str">
        <f t="shared" ca="1" si="0"/>
        <v/>
      </c>
      <c r="H16" s="76" t="str">
        <f t="shared" ca="1" si="0"/>
        <v>◯</v>
      </c>
      <c r="I16" s="76" t="str">
        <f t="shared" ca="1" si="0"/>
        <v/>
      </c>
      <c r="J16" s="76" t="str">
        <f t="shared" ca="1" si="0"/>
        <v>◯</v>
      </c>
      <c r="K16" s="76" t="str">
        <f t="shared" ca="1" si="0"/>
        <v>◯</v>
      </c>
      <c r="L16" s="76" t="str">
        <f t="shared" ca="1" si="0"/>
        <v>◯</v>
      </c>
      <c r="M16" s="76"/>
      <c r="N16" s="76"/>
      <c r="O16" s="76"/>
      <c r="P16" s="76"/>
      <c r="Q16" s="76"/>
      <c r="R16" s="76"/>
      <c r="S16" s="90"/>
      <c r="T16" s="90"/>
      <c r="U16" s="77"/>
      <c r="W16">
        <f t="shared" ca="1" si="2"/>
        <v>2.9121737845156179</v>
      </c>
    </row>
    <row r="17" spans="1:23" ht="36.75" customHeight="1" x14ac:dyDescent="0.2">
      <c r="A17" s="9">
        <v>9</v>
      </c>
      <c r="B17" s="12" t="str">
        <f>名簿221130改訂版!B17&amp;""</f>
        <v/>
      </c>
      <c r="C17" s="75" t="s">
        <v>32</v>
      </c>
      <c r="D17" s="76" t="str">
        <f t="shared" ca="1" si="1"/>
        <v/>
      </c>
      <c r="E17" s="76" t="str">
        <f t="shared" ca="1" si="0"/>
        <v>◯</v>
      </c>
      <c r="F17" s="76" t="str">
        <f t="shared" ca="1" si="0"/>
        <v>◯</v>
      </c>
      <c r="G17" s="76" t="str">
        <f t="shared" ca="1" si="0"/>
        <v>◯</v>
      </c>
      <c r="H17" s="76" t="str">
        <f t="shared" ca="1" si="0"/>
        <v>◯</v>
      </c>
      <c r="I17" s="76" t="str">
        <f t="shared" ca="1" si="0"/>
        <v/>
      </c>
      <c r="J17" s="76" t="str">
        <f t="shared" ca="1" si="0"/>
        <v/>
      </c>
      <c r="K17" s="76" t="str">
        <f t="shared" ca="1" si="0"/>
        <v>◯</v>
      </c>
      <c r="L17" s="76" t="str">
        <f t="shared" ca="1" si="0"/>
        <v>◯</v>
      </c>
      <c r="M17" s="76"/>
      <c r="N17" s="76"/>
      <c r="O17" s="76"/>
      <c r="P17" s="76"/>
      <c r="Q17" s="76"/>
      <c r="R17" s="76"/>
      <c r="S17" s="90"/>
      <c r="T17" s="90"/>
      <c r="U17" s="77"/>
      <c r="W17">
        <f t="shared" ca="1" si="2"/>
        <v>2.026399887568112</v>
      </c>
    </row>
    <row r="18" spans="1:23" ht="36.75" customHeight="1" x14ac:dyDescent="0.2">
      <c r="A18" s="9">
        <v>10</v>
      </c>
      <c r="B18" s="12" t="str">
        <f>名簿221130改訂版!B18&amp;""</f>
        <v/>
      </c>
      <c r="C18" s="75"/>
      <c r="D18" s="76" t="str">
        <f t="shared" ca="1" si="1"/>
        <v>◯</v>
      </c>
      <c r="E18" s="76" t="str">
        <f t="shared" ca="1" si="0"/>
        <v/>
      </c>
      <c r="F18" s="76" t="str">
        <f t="shared" ca="1" si="0"/>
        <v>◯</v>
      </c>
      <c r="G18" s="76" t="str">
        <f t="shared" ca="1" si="0"/>
        <v>◯</v>
      </c>
      <c r="H18" s="76" t="str">
        <f t="shared" ca="1" si="0"/>
        <v>◯</v>
      </c>
      <c r="I18" s="76" t="str">
        <f t="shared" ca="1" si="0"/>
        <v>◯</v>
      </c>
      <c r="J18" s="76" t="str">
        <f t="shared" ca="1" si="0"/>
        <v>◯</v>
      </c>
      <c r="K18" s="76" t="str">
        <f t="shared" ca="1" si="0"/>
        <v>◯</v>
      </c>
      <c r="L18" s="76" t="str">
        <f t="shared" ca="1" si="0"/>
        <v>◯</v>
      </c>
      <c r="M18" s="76"/>
      <c r="N18" s="76"/>
      <c r="O18" s="76"/>
      <c r="P18" s="76"/>
      <c r="Q18" s="76"/>
      <c r="R18" s="76"/>
      <c r="S18" s="90"/>
      <c r="T18" s="90"/>
      <c r="U18" s="77"/>
      <c r="W18">
        <f t="shared" ca="1" si="2"/>
        <v>1.4688456215285446</v>
      </c>
    </row>
    <row r="19" spans="1:23" ht="36.75" customHeight="1" x14ac:dyDescent="0.2">
      <c r="A19" s="9">
        <v>11</v>
      </c>
      <c r="B19" s="12" t="str">
        <f>名簿221130改訂版!B19&amp;""</f>
        <v/>
      </c>
      <c r="C19" s="75"/>
      <c r="D19" s="76" t="str">
        <f t="shared" ca="1" si="1"/>
        <v>◯</v>
      </c>
      <c r="E19" s="76" t="str">
        <f t="shared" ca="1" si="0"/>
        <v>◯</v>
      </c>
      <c r="F19" s="76" t="str">
        <f t="shared" ca="1" si="0"/>
        <v>◯</v>
      </c>
      <c r="G19" s="76" t="str">
        <f t="shared" ca="1" si="0"/>
        <v>◯</v>
      </c>
      <c r="H19" s="76" t="str">
        <f t="shared" ca="1" si="0"/>
        <v>◯</v>
      </c>
      <c r="I19" s="76" t="str">
        <f t="shared" ca="1" si="0"/>
        <v>◯</v>
      </c>
      <c r="J19" s="76" t="str">
        <f t="shared" ca="1" si="0"/>
        <v>◯</v>
      </c>
      <c r="K19" s="76" t="str">
        <f t="shared" ca="1" si="0"/>
        <v/>
      </c>
      <c r="L19" s="76" t="str">
        <f t="shared" ca="1" si="0"/>
        <v>◯</v>
      </c>
      <c r="M19" s="76"/>
      <c r="N19" s="76"/>
      <c r="O19" s="76"/>
      <c r="P19" s="76"/>
      <c r="Q19" s="76"/>
      <c r="R19" s="76"/>
      <c r="S19" s="90"/>
      <c r="T19" s="90"/>
      <c r="U19" s="77"/>
      <c r="W19">
        <f t="shared" ca="1" si="2"/>
        <v>1.2560205479592634</v>
      </c>
    </row>
    <row r="20" spans="1:23" ht="36.75" customHeight="1" x14ac:dyDescent="0.2">
      <c r="A20" s="9">
        <v>12</v>
      </c>
      <c r="B20" s="12" t="str">
        <f>名簿221130改訂版!B20&amp;""</f>
        <v/>
      </c>
      <c r="C20" s="75"/>
      <c r="D20" s="76" t="str">
        <f t="shared" ca="1" si="1"/>
        <v>◯</v>
      </c>
      <c r="E20" s="76" t="str">
        <f t="shared" ca="1" si="0"/>
        <v>◯</v>
      </c>
      <c r="F20" s="76" t="str">
        <f t="shared" ca="1" si="0"/>
        <v>◯</v>
      </c>
      <c r="G20" s="76" t="str">
        <f t="shared" ca="1" si="0"/>
        <v>◯</v>
      </c>
      <c r="H20" s="76" t="str">
        <f t="shared" ca="1" si="0"/>
        <v>◯</v>
      </c>
      <c r="I20" s="76" t="str">
        <f t="shared" ca="1" si="0"/>
        <v>◯</v>
      </c>
      <c r="J20" s="76" t="str">
        <f t="shared" ca="1" si="0"/>
        <v/>
      </c>
      <c r="K20" s="76" t="str">
        <f t="shared" ca="1" si="0"/>
        <v>◯</v>
      </c>
      <c r="L20" s="76" t="str">
        <f t="shared" ca="1" si="0"/>
        <v>◯</v>
      </c>
      <c r="M20" s="76"/>
      <c r="N20" s="76"/>
      <c r="O20" s="76"/>
      <c r="P20" s="76"/>
      <c r="Q20" s="76"/>
      <c r="R20" s="76"/>
      <c r="S20" s="90"/>
      <c r="T20" s="90"/>
      <c r="U20" s="77"/>
      <c r="W20">
        <f t="shared" ca="1" si="2"/>
        <v>1.0896394060643293</v>
      </c>
    </row>
    <row r="21" spans="1:23" ht="36.75" customHeight="1" x14ac:dyDescent="0.2">
      <c r="A21" s="9">
        <v>13</v>
      </c>
      <c r="B21" s="12" t="str">
        <f>名簿221130改訂版!B21&amp;""</f>
        <v/>
      </c>
      <c r="C21" s="75"/>
      <c r="D21" s="76" t="str">
        <f t="shared" ca="1" si="1"/>
        <v>◯</v>
      </c>
      <c r="E21" s="76" t="str">
        <f t="shared" ca="1" si="0"/>
        <v>◯</v>
      </c>
      <c r="F21" s="76" t="str">
        <f t="shared" ca="1" si="0"/>
        <v>◯</v>
      </c>
      <c r="G21" s="76" t="str">
        <f t="shared" ca="1" si="0"/>
        <v/>
      </c>
      <c r="H21" s="76" t="str">
        <f t="shared" ca="1" si="0"/>
        <v>◯</v>
      </c>
      <c r="I21" s="76" t="str">
        <f t="shared" ca="1" si="0"/>
        <v/>
      </c>
      <c r="J21" s="76" t="str">
        <f t="shared" ca="1" si="0"/>
        <v/>
      </c>
      <c r="K21" s="76" t="str">
        <f t="shared" ca="1" si="0"/>
        <v>◯</v>
      </c>
      <c r="L21" s="76" t="str">
        <f t="shared" ca="1" si="0"/>
        <v/>
      </c>
      <c r="M21" s="76"/>
      <c r="N21" s="76"/>
      <c r="O21" s="76"/>
      <c r="P21" s="76"/>
      <c r="Q21" s="76"/>
      <c r="R21" s="76"/>
      <c r="S21" s="90"/>
      <c r="T21" s="90"/>
      <c r="U21" s="77"/>
      <c r="W21">
        <f t="shared" ca="1" si="2"/>
        <v>2.4837019977918513</v>
      </c>
    </row>
    <row r="22" spans="1:23" ht="36.75" customHeight="1" x14ac:dyDescent="0.2">
      <c r="A22" s="9">
        <v>14</v>
      </c>
      <c r="B22" s="12" t="str">
        <f>名簿221130改訂版!B22&amp;""</f>
        <v/>
      </c>
      <c r="C22" s="75"/>
      <c r="D22" s="76" t="str">
        <f t="shared" ca="1" si="1"/>
        <v/>
      </c>
      <c r="E22" s="76" t="str">
        <f t="shared" ca="1" si="0"/>
        <v>◯</v>
      </c>
      <c r="F22" s="76" t="str">
        <f t="shared" ca="1" si="0"/>
        <v>◯</v>
      </c>
      <c r="G22" s="76" t="str">
        <f t="shared" ca="1" si="0"/>
        <v>◯</v>
      </c>
      <c r="H22" s="76" t="str">
        <f t="shared" ca="1" si="0"/>
        <v/>
      </c>
      <c r="I22" s="76" t="str">
        <f t="shared" ca="1" si="0"/>
        <v>◯</v>
      </c>
      <c r="J22" s="76" t="str">
        <f t="shared" ca="1" si="0"/>
        <v>◯</v>
      </c>
      <c r="K22" s="76" t="str">
        <f t="shared" ca="1" si="0"/>
        <v/>
      </c>
      <c r="L22" s="76" t="str">
        <f t="shared" ca="1" si="0"/>
        <v>◯</v>
      </c>
      <c r="M22" s="76"/>
      <c r="N22" s="76"/>
      <c r="O22" s="76"/>
      <c r="P22" s="76"/>
      <c r="Q22" s="76"/>
      <c r="R22" s="76"/>
      <c r="S22" s="90"/>
      <c r="T22" s="90"/>
      <c r="U22" s="77"/>
      <c r="W22">
        <f t="shared" ca="1" si="2"/>
        <v>1.9083145449483907</v>
      </c>
    </row>
    <row r="23" spans="1:23" ht="36.75" customHeight="1" x14ac:dyDescent="0.2">
      <c r="A23" s="9">
        <v>15</v>
      </c>
      <c r="B23" s="12" t="str">
        <f>名簿221130改訂版!B23&amp;""</f>
        <v/>
      </c>
      <c r="C23" s="75"/>
      <c r="D23" s="76" t="str">
        <f t="shared" ca="1" si="1"/>
        <v>◯</v>
      </c>
      <c r="E23" s="76" t="str">
        <f t="shared" ca="1" si="0"/>
        <v>◯</v>
      </c>
      <c r="F23" s="76" t="str">
        <f t="shared" ca="1" si="0"/>
        <v>◯</v>
      </c>
      <c r="G23" s="76" t="str">
        <f t="shared" ca="1" si="0"/>
        <v>◯</v>
      </c>
      <c r="H23" s="76" t="str">
        <f t="shared" ca="1" si="0"/>
        <v/>
      </c>
      <c r="I23" s="76" t="str">
        <f t="shared" ca="1" si="0"/>
        <v/>
      </c>
      <c r="J23" s="76" t="str">
        <f t="shared" ca="1" si="0"/>
        <v>◯</v>
      </c>
      <c r="K23" s="76" t="str">
        <f t="shared" ca="1" si="0"/>
        <v>◯</v>
      </c>
      <c r="L23" s="76" t="str">
        <f t="shared" ca="1" si="0"/>
        <v>◯</v>
      </c>
      <c r="M23" s="76"/>
      <c r="N23" s="76"/>
      <c r="O23" s="76"/>
      <c r="P23" s="76"/>
      <c r="Q23" s="76"/>
      <c r="R23" s="76"/>
      <c r="S23" s="90"/>
      <c r="T23" s="90"/>
      <c r="U23" s="77"/>
      <c r="W23">
        <f t="shared" ca="1" si="2"/>
        <v>2.5260206724421614</v>
      </c>
    </row>
    <row r="24" spans="1:23" ht="36.75" customHeight="1" x14ac:dyDescent="0.2">
      <c r="A24" s="9">
        <v>16</v>
      </c>
      <c r="B24" s="12" t="str">
        <f>名簿221130改訂版!B24&amp;""</f>
        <v/>
      </c>
      <c r="C24" s="75"/>
      <c r="D24" s="76" t="str">
        <f t="shared" ca="1" si="1"/>
        <v>◯</v>
      </c>
      <c r="E24" s="76" t="str">
        <f t="shared" ca="1" si="0"/>
        <v>◯</v>
      </c>
      <c r="F24" s="76" t="str">
        <f t="shared" ca="1" si="0"/>
        <v/>
      </c>
      <c r="G24" s="76" t="str">
        <f t="shared" ca="1" si="0"/>
        <v>◯</v>
      </c>
      <c r="H24" s="76" t="str">
        <f t="shared" ca="1" si="0"/>
        <v>◯</v>
      </c>
      <c r="I24" s="76" t="str">
        <f t="shared" ca="1" si="0"/>
        <v>◯</v>
      </c>
      <c r="J24" s="76" t="str">
        <f t="shared" ca="1" si="0"/>
        <v>◯</v>
      </c>
      <c r="K24" s="76" t="str">
        <f t="shared" ca="1" si="0"/>
        <v>◯</v>
      </c>
      <c r="L24" s="76" t="str">
        <f t="shared" ca="1" si="0"/>
        <v>◯</v>
      </c>
      <c r="M24" s="76"/>
      <c r="N24" s="76"/>
      <c r="O24" s="76"/>
      <c r="P24" s="76"/>
      <c r="Q24" s="76"/>
      <c r="R24" s="76"/>
      <c r="S24" s="90"/>
      <c r="T24" s="90"/>
      <c r="U24" s="77"/>
      <c r="W24">
        <f t="shared" ca="1" si="2"/>
        <v>1.6773295103424262</v>
      </c>
    </row>
    <row r="25" spans="1:23" ht="36.75" customHeight="1" x14ac:dyDescent="0.2">
      <c r="A25" s="9">
        <v>17</v>
      </c>
      <c r="B25" s="12" t="str">
        <f>名簿221130改訂版!B25&amp;""</f>
        <v/>
      </c>
      <c r="C25" s="75"/>
      <c r="D25" s="76" t="str">
        <f t="shared" ca="1" si="1"/>
        <v/>
      </c>
      <c r="E25" s="76" t="str">
        <f t="shared" ca="1" si="1"/>
        <v/>
      </c>
      <c r="F25" s="76" t="str">
        <f t="shared" ca="1" si="1"/>
        <v>◯</v>
      </c>
      <c r="G25" s="76" t="str">
        <f t="shared" ca="1" si="1"/>
        <v>◯</v>
      </c>
      <c r="H25" s="76" t="str">
        <f t="shared" ca="1" si="1"/>
        <v>◯</v>
      </c>
      <c r="I25" s="76" t="str">
        <f t="shared" ca="1" si="1"/>
        <v>◯</v>
      </c>
      <c r="J25" s="76" t="str">
        <f t="shared" ca="1" si="1"/>
        <v>◯</v>
      </c>
      <c r="K25" s="76" t="str">
        <f t="shared" ca="1" si="1"/>
        <v>◯</v>
      </c>
      <c r="L25" s="76" t="str">
        <f t="shared" ca="1" si="1"/>
        <v>◯</v>
      </c>
      <c r="M25" s="76"/>
      <c r="N25" s="76"/>
      <c r="O25" s="76"/>
      <c r="P25" s="76"/>
      <c r="Q25" s="76"/>
      <c r="R25" s="76"/>
      <c r="S25" s="90"/>
      <c r="T25" s="90"/>
      <c r="U25" s="77"/>
      <c r="W25">
        <f t="shared" ca="1" si="2"/>
        <v>1.7493914535488397</v>
      </c>
    </row>
    <row r="26" spans="1:23" ht="36.75" customHeight="1" x14ac:dyDescent="0.2">
      <c r="A26" s="9">
        <v>18</v>
      </c>
      <c r="B26" s="12" t="str">
        <f>名簿221130改訂版!B26&amp;""</f>
        <v/>
      </c>
      <c r="C26" s="75"/>
      <c r="D26" s="76"/>
      <c r="E26" s="76"/>
      <c r="F26" s="76"/>
      <c r="G26" s="76"/>
      <c r="H26" s="76"/>
      <c r="I26" s="76"/>
      <c r="J26" s="76"/>
      <c r="K26" s="76"/>
      <c r="L26" s="76"/>
      <c r="M26" s="76"/>
      <c r="N26" s="76"/>
      <c r="O26" s="76"/>
      <c r="P26" s="76"/>
      <c r="Q26" s="76"/>
      <c r="R26" s="76"/>
      <c r="S26" s="90"/>
      <c r="T26" s="90"/>
      <c r="U26" s="77"/>
    </row>
    <row r="27" spans="1:23" ht="36.75" customHeight="1" x14ac:dyDescent="0.2">
      <c r="A27" s="9">
        <v>19</v>
      </c>
      <c r="B27" s="12" t="str">
        <f>名簿221130改訂版!B27&amp;""</f>
        <v/>
      </c>
      <c r="C27" s="75"/>
      <c r="D27" s="76"/>
      <c r="E27" s="76"/>
      <c r="F27" s="76"/>
      <c r="G27" s="76"/>
      <c r="H27" s="76"/>
      <c r="I27" s="76"/>
      <c r="J27" s="76"/>
      <c r="K27" s="76"/>
      <c r="L27" s="76"/>
      <c r="M27" s="76"/>
      <c r="N27" s="76"/>
      <c r="O27" s="76"/>
      <c r="P27" s="76"/>
      <c r="Q27" s="76"/>
      <c r="R27" s="76"/>
      <c r="S27" s="90"/>
      <c r="T27" s="90"/>
      <c r="U27" s="77"/>
    </row>
    <row r="28" spans="1:23" ht="36.75" customHeight="1" thickBot="1" x14ac:dyDescent="0.25">
      <c r="A28" s="10">
        <v>20</v>
      </c>
      <c r="B28" s="12" t="str">
        <f>名簿221130改訂版!B28&amp;""</f>
        <v/>
      </c>
      <c r="C28" s="78"/>
      <c r="D28" s="79"/>
      <c r="E28" s="79"/>
      <c r="F28" s="79"/>
      <c r="G28" s="79"/>
      <c r="H28" s="79"/>
      <c r="I28" s="79"/>
      <c r="J28" s="79"/>
      <c r="K28" s="79"/>
      <c r="L28" s="79"/>
      <c r="M28" s="79"/>
      <c r="N28" s="79"/>
      <c r="O28" s="79"/>
      <c r="P28" s="79"/>
      <c r="Q28" s="79"/>
      <c r="R28" s="79"/>
      <c r="S28" s="91"/>
      <c r="T28" s="91"/>
      <c r="U28" s="80"/>
    </row>
    <row r="29" spans="1:23" ht="14.4" x14ac:dyDescent="0.2">
      <c r="A29" s="25" t="s">
        <v>39</v>
      </c>
    </row>
    <row r="31" spans="1:23" ht="108" customHeight="1" x14ac:dyDescent="0.2"/>
    <row r="33" spans="1:22" x14ac:dyDescent="0.2">
      <c r="A33"/>
      <c r="V33" s="66"/>
    </row>
    <row r="34" spans="1:22" x14ac:dyDescent="0.2">
      <c r="A34"/>
      <c r="V34" s="66"/>
    </row>
    <row r="35" spans="1:22" x14ac:dyDescent="0.2">
      <c r="A35"/>
      <c r="V35" s="66"/>
    </row>
    <row r="36" spans="1:22" x14ac:dyDescent="0.2">
      <c r="A36"/>
      <c r="V36" s="66"/>
    </row>
    <row r="37" spans="1:22" x14ac:dyDescent="0.2">
      <c r="A37"/>
      <c r="V37" s="66"/>
    </row>
    <row r="38" spans="1:22" x14ac:dyDescent="0.2">
      <c r="A38"/>
      <c r="V38" s="66"/>
    </row>
    <row r="39" spans="1:22" x14ac:dyDescent="0.2">
      <c r="A39"/>
      <c r="V39" s="66"/>
    </row>
    <row r="40" spans="1:22" x14ac:dyDescent="0.2">
      <c r="A40"/>
      <c r="V40" s="66"/>
    </row>
    <row r="41" spans="1:22" x14ac:dyDescent="0.2">
      <c r="A41"/>
      <c r="V41" s="66"/>
    </row>
    <row r="42" spans="1:22" x14ac:dyDescent="0.2">
      <c r="A42"/>
      <c r="V42" s="66"/>
    </row>
    <row r="43" spans="1:22" x14ac:dyDescent="0.2">
      <c r="A43"/>
      <c r="V43" s="66"/>
    </row>
    <row r="44" spans="1:22" x14ac:dyDescent="0.2">
      <c r="A44"/>
      <c r="V44" s="66"/>
    </row>
    <row r="45" spans="1:22" x14ac:dyDescent="0.2">
      <c r="A45"/>
      <c r="V45" s="66"/>
    </row>
    <row r="46" spans="1:22" x14ac:dyDescent="0.2">
      <c r="A46"/>
      <c r="V46" s="66"/>
    </row>
    <row r="47" spans="1:22" x14ac:dyDescent="0.2">
      <c r="A47"/>
      <c r="V47" s="66"/>
    </row>
    <row r="48" spans="1:22" x14ac:dyDescent="0.2">
      <c r="A48"/>
      <c r="V48" s="66"/>
    </row>
    <row r="49" spans="1:22" x14ac:dyDescent="0.2">
      <c r="A49"/>
      <c r="V49" s="66"/>
    </row>
    <row r="50" spans="1:22" x14ac:dyDescent="0.2">
      <c r="A50"/>
      <c r="V50" s="66"/>
    </row>
    <row r="51" spans="1:22" x14ac:dyDescent="0.2">
      <c r="A51"/>
      <c r="V51" s="66"/>
    </row>
    <row r="52" spans="1:22" x14ac:dyDescent="0.2">
      <c r="A52"/>
      <c r="V52" s="66"/>
    </row>
    <row r="53" spans="1:22" x14ac:dyDescent="0.2">
      <c r="A53"/>
      <c r="V53" s="66"/>
    </row>
    <row r="54" spans="1:22" x14ac:dyDescent="0.2">
      <c r="A54"/>
      <c r="V54" s="66"/>
    </row>
    <row r="55" spans="1:22" x14ac:dyDescent="0.2">
      <c r="A55"/>
      <c r="V55" s="66"/>
    </row>
    <row r="56" spans="1:22" x14ac:dyDescent="0.2">
      <c r="A56"/>
      <c r="V56" s="66"/>
    </row>
    <row r="57" spans="1:22" x14ac:dyDescent="0.2">
      <c r="A57"/>
      <c r="V57" s="66"/>
    </row>
    <row r="58" spans="1:22" x14ac:dyDescent="0.2">
      <c r="A58"/>
      <c r="V58" s="66"/>
    </row>
    <row r="59" spans="1:22" x14ac:dyDescent="0.2">
      <c r="A59"/>
      <c r="V59" s="66"/>
    </row>
    <row r="60" spans="1:22" x14ac:dyDescent="0.2">
      <c r="A60"/>
      <c r="V60" s="66"/>
    </row>
    <row r="61" spans="1:22" x14ac:dyDescent="0.2">
      <c r="A61"/>
      <c r="V61" s="66"/>
    </row>
    <row r="62" spans="1:22" x14ac:dyDescent="0.2">
      <c r="A62"/>
      <c r="V62" s="66"/>
    </row>
    <row r="63" spans="1:22" x14ac:dyDescent="0.2">
      <c r="A63"/>
      <c r="V63" s="66"/>
    </row>
    <row r="64" spans="1:22" x14ac:dyDescent="0.2">
      <c r="A64"/>
      <c r="V64" s="66"/>
    </row>
    <row r="65" spans="1:22" x14ac:dyDescent="0.2">
      <c r="A65"/>
      <c r="V65" s="66"/>
    </row>
    <row r="66" spans="1:22" x14ac:dyDescent="0.2">
      <c r="A66"/>
      <c r="V66" s="66"/>
    </row>
    <row r="67" spans="1:22" x14ac:dyDescent="0.2">
      <c r="A67"/>
      <c r="V67" s="66"/>
    </row>
    <row r="68" spans="1:22" x14ac:dyDescent="0.2">
      <c r="A68"/>
      <c r="V68" s="66"/>
    </row>
    <row r="69" spans="1:22" x14ac:dyDescent="0.2">
      <c r="A69"/>
      <c r="V69" s="66"/>
    </row>
    <row r="70" spans="1:22" x14ac:dyDescent="0.2">
      <c r="A70"/>
      <c r="V70" s="66"/>
    </row>
    <row r="71" spans="1:22" x14ac:dyDescent="0.2">
      <c r="A71"/>
      <c r="V71" s="66"/>
    </row>
    <row r="72" spans="1:22" x14ac:dyDescent="0.2">
      <c r="A72"/>
      <c r="V72" s="66"/>
    </row>
    <row r="73" spans="1:22" x14ac:dyDescent="0.2">
      <c r="A73"/>
      <c r="V73" s="66"/>
    </row>
    <row r="74" spans="1:22" x14ac:dyDescent="0.2">
      <c r="A74"/>
      <c r="V74" s="66"/>
    </row>
    <row r="75" spans="1:22" x14ac:dyDescent="0.2">
      <c r="A75"/>
      <c r="V75" s="66"/>
    </row>
    <row r="76" spans="1:22" x14ac:dyDescent="0.2">
      <c r="A76"/>
      <c r="V76" s="66"/>
    </row>
    <row r="77" spans="1:22" x14ac:dyDescent="0.2">
      <c r="A77"/>
      <c r="V77" s="66"/>
    </row>
    <row r="78" spans="1:22" x14ac:dyDescent="0.2">
      <c r="A78"/>
      <c r="V78" s="66"/>
    </row>
    <row r="79" spans="1:22" x14ac:dyDescent="0.2">
      <c r="A79"/>
      <c r="V79" s="66"/>
    </row>
    <row r="80" spans="1:22" x14ac:dyDescent="0.2">
      <c r="A80"/>
      <c r="V80" s="66"/>
    </row>
    <row r="81" spans="1:22" x14ac:dyDescent="0.2">
      <c r="A81"/>
      <c r="V81" s="66"/>
    </row>
    <row r="82" spans="1:22" x14ac:dyDescent="0.2">
      <c r="A82"/>
      <c r="V82" s="66"/>
    </row>
    <row r="83" spans="1:22" x14ac:dyDescent="0.2">
      <c r="A83"/>
      <c r="V83" s="66"/>
    </row>
    <row r="84" spans="1:22" x14ac:dyDescent="0.2">
      <c r="A84"/>
      <c r="V84" s="66"/>
    </row>
    <row r="85" spans="1:22" x14ac:dyDescent="0.2">
      <c r="A85"/>
      <c r="V85" s="66"/>
    </row>
    <row r="86" spans="1:22" x14ac:dyDescent="0.2">
      <c r="A86"/>
      <c r="V86" s="66"/>
    </row>
    <row r="87" spans="1:22" x14ac:dyDescent="0.2">
      <c r="A87"/>
      <c r="V87" s="66"/>
    </row>
    <row r="88" spans="1:22" x14ac:dyDescent="0.2">
      <c r="A88"/>
      <c r="V88" s="66"/>
    </row>
    <row r="89" spans="1:22" x14ac:dyDescent="0.2">
      <c r="A89"/>
      <c r="V89" s="66"/>
    </row>
    <row r="90" spans="1:22" x14ac:dyDescent="0.2">
      <c r="A90"/>
      <c r="V90" s="66"/>
    </row>
    <row r="91" spans="1:22" x14ac:dyDescent="0.2">
      <c r="A91"/>
      <c r="V91" s="66"/>
    </row>
    <row r="92" spans="1:22" x14ac:dyDescent="0.2">
      <c r="A92"/>
      <c r="V92" s="66"/>
    </row>
    <row r="93" spans="1:22" x14ac:dyDescent="0.2">
      <c r="A93"/>
      <c r="V93" s="66"/>
    </row>
    <row r="94" spans="1:22" x14ac:dyDescent="0.2">
      <c r="A94"/>
      <c r="V94" s="66"/>
    </row>
    <row r="95" spans="1:22" x14ac:dyDescent="0.2">
      <c r="A95"/>
      <c r="V95" s="66"/>
    </row>
    <row r="96" spans="1:22" x14ac:dyDescent="0.2">
      <c r="A96"/>
      <c r="V96" s="66"/>
    </row>
    <row r="97" spans="1:22" x14ac:dyDescent="0.2">
      <c r="A97"/>
      <c r="V97" s="66"/>
    </row>
    <row r="98" spans="1:22" x14ac:dyDescent="0.2">
      <c r="A98"/>
      <c r="V98" s="66"/>
    </row>
    <row r="99" spans="1:22" x14ac:dyDescent="0.2">
      <c r="A99"/>
      <c r="V99" s="66"/>
    </row>
    <row r="100" spans="1:22" x14ac:dyDescent="0.2">
      <c r="A100"/>
      <c r="V100" s="66"/>
    </row>
    <row r="101" spans="1:22" x14ac:dyDescent="0.2">
      <c r="A101"/>
      <c r="V101" s="66"/>
    </row>
    <row r="102" spans="1:22" x14ac:dyDescent="0.2">
      <c r="A102"/>
      <c r="V102" s="66"/>
    </row>
    <row r="103" spans="1:22" x14ac:dyDescent="0.2">
      <c r="A103"/>
      <c r="V103" s="66"/>
    </row>
    <row r="104" spans="1:22" x14ac:dyDescent="0.2">
      <c r="A104"/>
      <c r="V104" s="66"/>
    </row>
    <row r="105" spans="1:22" x14ac:dyDescent="0.2">
      <c r="A105"/>
      <c r="V105" s="66"/>
    </row>
    <row r="106" spans="1:22" x14ac:dyDescent="0.2">
      <c r="A106"/>
      <c r="V106" s="66"/>
    </row>
    <row r="107" spans="1:22" x14ac:dyDescent="0.2">
      <c r="A107"/>
      <c r="V107" s="66"/>
    </row>
    <row r="108" spans="1:22" x14ac:dyDescent="0.2">
      <c r="A108"/>
      <c r="V108" s="66"/>
    </row>
    <row r="109" spans="1:22" x14ac:dyDescent="0.2">
      <c r="A109"/>
      <c r="V109" s="66"/>
    </row>
    <row r="110" spans="1:22" x14ac:dyDescent="0.2">
      <c r="A110"/>
      <c r="V110" s="66"/>
    </row>
    <row r="111" spans="1:22" x14ac:dyDescent="0.2">
      <c r="A111"/>
      <c r="V111" s="66"/>
    </row>
    <row r="112" spans="1:22" x14ac:dyDescent="0.2">
      <c r="A112"/>
      <c r="V112" s="66"/>
    </row>
    <row r="113" spans="1:22" x14ac:dyDescent="0.2">
      <c r="A113"/>
      <c r="V113" s="66"/>
    </row>
    <row r="114" spans="1:22" x14ac:dyDescent="0.2">
      <c r="A114"/>
      <c r="V114" s="66"/>
    </row>
    <row r="115" spans="1:22" x14ac:dyDescent="0.2">
      <c r="A115"/>
      <c r="V115" s="66"/>
    </row>
    <row r="116" spans="1:22" x14ac:dyDescent="0.2">
      <c r="A116"/>
      <c r="V116" s="66"/>
    </row>
    <row r="117" spans="1:22" x14ac:dyDescent="0.2">
      <c r="A117"/>
      <c r="V117" s="66"/>
    </row>
    <row r="118" spans="1:22" x14ac:dyDescent="0.2">
      <c r="A118"/>
      <c r="V118" s="66"/>
    </row>
    <row r="119" spans="1:22" x14ac:dyDescent="0.2">
      <c r="A119"/>
      <c r="V119" s="66"/>
    </row>
    <row r="120" spans="1:22" x14ac:dyDescent="0.2">
      <c r="A120"/>
      <c r="V120" s="66"/>
    </row>
  </sheetData>
  <mergeCells count="4">
    <mergeCell ref="N2:R2"/>
    <mergeCell ref="A6:A8"/>
    <mergeCell ref="B7:B8"/>
    <mergeCell ref="D7:U7"/>
  </mergeCells>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8A38CD-4C85-476E-A904-CFF4993D670C}">
  <sheetPr codeName="Sheet5"/>
  <dimension ref="A1:AT577"/>
  <sheetViews>
    <sheetView zoomScaleNormal="100" workbookViewId="0">
      <selection activeCell="AV49" sqref="AV49"/>
    </sheetView>
  </sheetViews>
  <sheetFormatPr defaultRowHeight="13.2" x14ac:dyDescent="0.2"/>
  <cols>
    <col min="1" max="1" width="3.88671875" style="66" customWidth="1"/>
    <col min="2" max="4" width="5" style="66" hidden="1" customWidth="1"/>
    <col min="5" max="5" width="16.109375" style="66" hidden="1" customWidth="1"/>
    <col min="6" max="6" width="9.77734375" style="66" hidden="1" customWidth="1"/>
    <col min="7" max="7" width="26.109375" style="66" hidden="1" customWidth="1"/>
    <col min="8" max="26" width="5.6640625" style="66" hidden="1" customWidth="1"/>
    <col min="27" max="27" width="9" hidden="1" customWidth="1"/>
    <col min="28" max="28" width="9" customWidth="1"/>
    <col min="29" max="29" width="24.88671875" customWidth="1"/>
    <col min="30" max="41" width="4.44140625" customWidth="1"/>
    <col min="42" max="47" width="3.33203125" customWidth="1"/>
  </cols>
  <sheetData>
    <row r="1" spans="1:28" ht="18.75" customHeight="1" x14ac:dyDescent="0.2">
      <c r="H1" s="139">
        <v>44895</v>
      </c>
      <c r="I1" s="139"/>
      <c r="J1" s="139"/>
      <c r="K1" s="5" t="s">
        <v>11</v>
      </c>
      <c r="M1" s="1"/>
      <c r="AA1" s="66"/>
      <c r="AB1" s="66"/>
    </row>
    <row r="2" spans="1:28" ht="33" hidden="1" customHeight="1" x14ac:dyDescent="0.2">
      <c r="H2" s="11" t="s">
        <v>345</v>
      </c>
      <c r="I2" s="1"/>
      <c r="J2" s="1"/>
      <c r="K2" s="1"/>
      <c r="R2" s="62" t="s">
        <v>41</v>
      </c>
      <c r="S2" s="81"/>
      <c r="T2" s="81"/>
      <c r="U2" s="129" t="str">
        <f>名簿221130改訂版!$F$2&amp;""</f>
        <v/>
      </c>
      <c r="V2" s="129"/>
      <c r="W2" s="129"/>
      <c r="X2" s="129"/>
      <c r="Y2" s="130"/>
      <c r="AA2" s="66"/>
      <c r="AB2" s="66"/>
    </row>
    <row r="3" spans="1:28" ht="18.75" hidden="1" customHeight="1" x14ac:dyDescent="0.2">
      <c r="A3" s="30"/>
      <c r="B3" s="30"/>
      <c r="C3" s="30"/>
      <c r="D3" s="30"/>
      <c r="E3" s="30"/>
      <c r="F3" s="30"/>
      <c r="G3" s="30"/>
      <c r="I3" s="2"/>
      <c r="J3" s="2"/>
      <c r="K3" s="2"/>
      <c r="L3" s="2"/>
      <c r="M3" s="2"/>
      <c r="N3" s="30"/>
      <c r="O3" s="30"/>
      <c r="P3" s="30"/>
      <c r="Q3" s="30"/>
      <c r="R3" s="30"/>
      <c r="S3" s="30"/>
      <c r="T3" s="2"/>
      <c r="U3" s="2"/>
      <c r="V3" s="30"/>
      <c r="W3" s="30"/>
      <c r="X3" s="40"/>
      <c r="Y3" s="64" t="str">
        <f>名簿221130改訂版!$F$3</f>
        <v>提出日：　　　　　年　　　　月　　　　日　　</v>
      </c>
      <c r="Z3" s="64"/>
      <c r="AA3" s="64"/>
      <c r="AB3" s="30"/>
    </row>
    <row r="4" spans="1:28" ht="33.75" hidden="1" customHeight="1" x14ac:dyDescent="0.2">
      <c r="H4" s="82" t="s">
        <v>346</v>
      </c>
      <c r="AA4" s="66"/>
      <c r="AB4" s="66"/>
    </row>
    <row r="5" spans="1:28" ht="11.25" hidden="1" customHeight="1" thickBot="1" x14ac:dyDescent="0.25"/>
    <row r="6" spans="1:28" ht="26.25" hidden="1" customHeight="1" x14ac:dyDescent="0.2">
      <c r="A6" s="5"/>
      <c r="B6" s="5"/>
      <c r="C6" s="5"/>
      <c r="D6" s="5"/>
      <c r="E6" s="5"/>
      <c r="F6" s="5"/>
      <c r="G6" s="101"/>
      <c r="H6" s="84"/>
      <c r="I6" s="84"/>
      <c r="J6" s="84"/>
      <c r="K6" s="84"/>
      <c r="L6" s="84"/>
      <c r="M6" s="84"/>
      <c r="N6" s="84"/>
      <c r="O6" s="84"/>
      <c r="P6" s="84"/>
      <c r="Q6" s="84"/>
      <c r="R6" s="84"/>
      <c r="S6" s="84"/>
      <c r="T6" s="84"/>
      <c r="U6" s="84"/>
      <c r="V6" s="84"/>
      <c r="W6" s="84"/>
      <c r="X6" s="84"/>
      <c r="Y6" s="85"/>
      <c r="Z6"/>
    </row>
    <row r="7" spans="1:28" ht="46.5" hidden="1" customHeight="1" x14ac:dyDescent="0.2">
      <c r="A7" s="7"/>
      <c r="B7" s="7"/>
      <c r="C7" s="7"/>
      <c r="D7" s="7"/>
      <c r="E7" s="7"/>
      <c r="F7" s="7"/>
      <c r="G7" s="86"/>
      <c r="H7" s="136" t="s">
        <v>344</v>
      </c>
      <c r="I7" s="136"/>
      <c r="J7" s="136"/>
      <c r="K7" s="136"/>
      <c r="L7" s="136"/>
      <c r="M7" s="136"/>
      <c r="N7" s="136"/>
      <c r="O7" s="136"/>
      <c r="P7" s="136"/>
      <c r="Q7" s="136"/>
      <c r="R7" s="136"/>
      <c r="S7" s="136"/>
      <c r="T7" s="136"/>
      <c r="U7" s="136"/>
      <c r="V7" s="136"/>
      <c r="W7" s="136"/>
      <c r="X7" s="136"/>
      <c r="Y7" s="137"/>
      <c r="Z7"/>
    </row>
    <row r="8" spans="1:28" ht="135" hidden="1" customHeight="1" thickBot="1" x14ac:dyDescent="0.25">
      <c r="A8" s="65" t="s">
        <v>343</v>
      </c>
      <c r="B8" s="98" t="s">
        <v>338</v>
      </c>
      <c r="C8" s="98" t="s">
        <v>339</v>
      </c>
      <c r="D8" s="98" t="s">
        <v>340</v>
      </c>
      <c r="E8" s="98" t="s">
        <v>341</v>
      </c>
      <c r="F8" s="92" t="s">
        <v>342</v>
      </c>
      <c r="G8" s="102" t="s">
        <v>2</v>
      </c>
      <c r="H8" s="70" t="str">
        <f>IF(利用日対照表!D8="","",TEXT(利用日対照表!D8,"yyyy/mm/dd"))</f>
        <v/>
      </c>
      <c r="I8" s="70" t="str">
        <f>IF(利用日対照表!E8="","",TEXT(利用日対照表!E8,"yyyy/mm/dd"))</f>
        <v/>
      </c>
      <c r="J8" s="70" t="str">
        <f>IF(利用日対照表!F8="","",TEXT(利用日対照表!F8,"yyyy/mm/dd"))</f>
        <v/>
      </c>
      <c r="K8" s="70" t="str">
        <f>IF(利用日対照表!G8="","",TEXT(利用日対照表!G8,"yyyy/mm/dd"))</f>
        <v/>
      </c>
      <c r="L8" s="70" t="str">
        <f>IF(利用日対照表!H8="","",TEXT(利用日対照表!H8,"yyyy/mm/dd"))</f>
        <v/>
      </c>
      <c r="M8" s="70" t="str">
        <f>IF(利用日対照表!I8="","",TEXT(利用日対照表!I8,"yyyy/mm/dd"))</f>
        <v/>
      </c>
      <c r="N8" s="70" t="str">
        <f>IF(利用日対照表!J8="","",TEXT(利用日対照表!J8,"yyyy/mm/dd"))</f>
        <v/>
      </c>
      <c r="O8" s="70" t="str">
        <f>IF(利用日対照表!K8="","",TEXT(利用日対照表!K8,"yyyy/mm/dd"))</f>
        <v/>
      </c>
      <c r="P8" s="70" t="str">
        <f>IF(利用日対照表!L8="","",TEXT(利用日対照表!L8,"yyyy/mm/dd"))</f>
        <v/>
      </c>
      <c r="Q8" s="70" t="str">
        <f>IF(利用日対照表!M8="","",TEXT(利用日対照表!M8,"yyyy/mm/dd"))</f>
        <v/>
      </c>
      <c r="R8" s="70" t="str">
        <f>IF(利用日対照表!N8="","",TEXT(利用日対照表!N8,"yyyy/mm/dd"))</f>
        <v/>
      </c>
      <c r="S8" s="70" t="str">
        <f>IF(利用日対照表!O8="","",TEXT(利用日対照表!O8,"yyyy/mm/dd"))</f>
        <v/>
      </c>
      <c r="T8" s="70" t="str">
        <f>IF(利用日対照表!P8="","",TEXT(利用日対照表!P8,"yyyy/mm/dd"))</f>
        <v/>
      </c>
      <c r="U8" s="70" t="str">
        <f>IF(利用日対照表!Q8="","",TEXT(利用日対照表!Q8,"yyyy/mm/dd"))</f>
        <v/>
      </c>
      <c r="V8" s="70" t="str">
        <f>IF(利用日対照表!R8="","",TEXT(利用日対照表!R8,"yyyy/mm/dd"))</f>
        <v/>
      </c>
      <c r="W8" s="70" t="str">
        <f>IF(利用日対照表!S8="","",TEXT(利用日対照表!S8,"yyyy/mm/dd"))</f>
        <v/>
      </c>
      <c r="X8" s="70" t="str">
        <f>IF(利用日対照表!T8="","",TEXT(利用日対照表!T8,"yyyy/mm/dd"))</f>
        <v/>
      </c>
      <c r="Y8" s="71" t="str">
        <f>IF(利用日対照表!U8="","",TEXT(利用日対照表!U8,"yyyy/mm/dd"))</f>
        <v/>
      </c>
      <c r="Z8"/>
    </row>
    <row r="9" spans="1:28" ht="36.75" hidden="1" customHeight="1" x14ac:dyDescent="0.2">
      <c r="A9" s="99" t="str">
        <f>IF(COUNTIF(F$32:F$270,F9)=0,"※","")</f>
        <v/>
      </c>
      <c r="B9" s="66" t="str">
        <f>VLOOKUP(利用日対照表!$A9,名簿221130改訂版!$A$9:$F$28,3)&amp;""</f>
        <v/>
      </c>
      <c r="C9" s="66" t="str">
        <f>VLOOKUP(利用日対照表!$A9,名簿221130改訂版!$A$9:$F$28,4)&amp;""</f>
        <v/>
      </c>
      <c r="D9" s="66" t="str">
        <f>VLOOKUP(利用日対照表!$A9,名簿221130改訂版!$A$9:$F$28,5)&amp;""</f>
        <v/>
      </c>
      <c r="E9" s="66" t="str">
        <f>VLOOKUP(利用日対照表!$A9,名簿221130改訂版!$A$9:$F$28,6)&amp;""</f>
        <v/>
      </c>
      <c r="F9" s="66" t="str">
        <f t="shared" ref="F9" si="0">B9&amp;C9&amp;D9&amp;IF(E9="","",9)&amp;""</f>
        <v/>
      </c>
      <c r="G9" s="8" t="s">
        <v>16</v>
      </c>
      <c r="H9" s="73" t="str">
        <f>IF(利用日対照表!D9="","NA",$F9)&amp;""</f>
        <v>NA</v>
      </c>
      <c r="I9" s="73" t="str">
        <f>IF(利用日対照表!E9="","NA",$F9)&amp;""</f>
        <v>NA</v>
      </c>
      <c r="J9" s="73" t="str">
        <f>IF(利用日対照表!F9="","NA",$F9)&amp;""</f>
        <v>NA</v>
      </c>
      <c r="K9" s="73" t="str">
        <f>IF(利用日対照表!G9="","NA",$F9)&amp;""</f>
        <v>NA</v>
      </c>
      <c r="L9" s="73" t="str">
        <f>IF(利用日対照表!H9="","NA",$F9)&amp;""</f>
        <v>NA</v>
      </c>
      <c r="M9" s="73" t="str">
        <f>IF(利用日対照表!I9="","NA",$F9)&amp;""</f>
        <v>NA</v>
      </c>
      <c r="N9" s="73" t="str">
        <f>IF(利用日対照表!J9="","NA",$F9)&amp;""</f>
        <v>NA</v>
      </c>
      <c r="O9" s="73" t="str">
        <f>IF(利用日対照表!K9="","NA",$F9)&amp;""</f>
        <v>NA</v>
      </c>
      <c r="P9" s="73" t="str">
        <f>IF(利用日対照表!L9="","NA",$F9)&amp;""</f>
        <v>NA</v>
      </c>
      <c r="Q9" s="73" t="str">
        <f>IF(利用日対照表!M9="","NA",$F9)&amp;""</f>
        <v>NA</v>
      </c>
      <c r="R9" s="73" t="str">
        <f>IF(利用日対照表!N9="","NA",$F9)&amp;""</f>
        <v>NA</v>
      </c>
      <c r="S9" s="73" t="str">
        <f>IF(利用日対照表!O9="","NA",$F9)&amp;""</f>
        <v>NA</v>
      </c>
      <c r="T9" s="73" t="str">
        <f>IF(利用日対照表!P9="","NA",$F9)&amp;""</f>
        <v>NA</v>
      </c>
      <c r="U9" s="73" t="str">
        <f>IF(利用日対照表!Q9="","NA",$F9)&amp;""</f>
        <v>NA</v>
      </c>
      <c r="V9" s="73" t="str">
        <f>IF(利用日対照表!R9="","NA",$F9)&amp;""</f>
        <v>NA</v>
      </c>
      <c r="W9" s="73" t="str">
        <f>IF(利用日対照表!S9="","NA",$F9)&amp;""</f>
        <v>NA</v>
      </c>
      <c r="X9" s="73" t="str">
        <f>IF(利用日対照表!T9="","NA",$F9)&amp;""</f>
        <v>NA</v>
      </c>
      <c r="Y9" s="74" t="str">
        <f>IF(利用日対照表!U9="","NA",$F9)&amp;""</f>
        <v>NA</v>
      </c>
      <c r="Z9"/>
    </row>
    <row r="10" spans="1:28" ht="36.75" hidden="1" customHeight="1" x14ac:dyDescent="0.2">
      <c r="A10" s="99" t="str">
        <f>IF(COUNTIF(F$32:F$270,F10)=0,"※","")</f>
        <v/>
      </c>
      <c r="B10" s="66" t="str">
        <f>VLOOKUP(利用日対照表!$A10,名簿221130改訂版!$A$9:$F$28,3)&amp;""</f>
        <v/>
      </c>
      <c r="C10" s="66" t="str">
        <f>VLOOKUP(利用日対照表!$A10,名簿221130改訂版!$A$9:$F$28,4)&amp;""</f>
        <v/>
      </c>
      <c r="D10" s="66" t="str">
        <f>VLOOKUP(利用日対照表!$A10,名簿221130改訂版!$A$9:$F$28,5)&amp;""</f>
        <v/>
      </c>
      <c r="E10" s="66" t="str">
        <f>VLOOKUP(利用日対照表!$A10,名簿221130改訂版!$A$9:$F$28,6)&amp;""</f>
        <v/>
      </c>
      <c r="F10" s="66" t="str">
        <f t="shared" ref="F10:F28" si="1">B10&amp;C10&amp;D10&amp;IF(E10="","",9)&amp;""</f>
        <v/>
      </c>
      <c r="G10" s="24" t="s">
        <v>15</v>
      </c>
      <c r="H10" s="76" t="str">
        <f>IF(利用日対照表!D10="","NA",$F10)&amp;""</f>
        <v>NA</v>
      </c>
      <c r="I10" s="76" t="str">
        <f>IF(利用日対照表!E10="","NA",$F10)&amp;""</f>
        <v>NA</v>
      </c>
      <c r="J10" s="76" t="str">
        <f>IF(利用日対照表!F10="","NA",$F10)&amp;""</f>
        <v>NA</v>
      </c>
      <c r="K10" s="76" t="str">
        <f>IF(利用日対照表!G10="","NA",$F10)&amp;""</f>
        <v>NA</v>
      </c>
      <c r="L10" s="76" t="str">
        <f>IF(利用日対照表!H10="","NA",$F10)&amp;""</f>
        <v>NA</v>
      </c>
      <c r="M10" s="76" t="str">
        <f>IF(利用日対照表!I10="","NA",$F10)&amp;""</f>
        <v>NA</v>
      </c>
      <c r="N10" s="76" t="str">
        <f>IF(利用日対照表!J10="","NA",$F10)&amp;""</f>
        <v>NA</v>
      </c>
      <c r="O10" s="76" t="str">
        <f>IF(利用日対照表!K10="","NA",$F10)&amp;""</f>
        <v>NA</v>
      </c>
      <c r="P10" s="76" t="str">
        <f>IF(利用日対照表!L10="","NA",$F10)&amp;""</f>
        <v>NA</v>
      </c>
      <c r="Q10" s="76" t="str">
        <f>IF(利用日対照表!M10="","NA",$F10)&amp;""</f>
        <v>NA</v>
      </c>
      <c r="R10" s="76" t="str">
        <f>IF(利用日対照表!N10="","NA",$F10)&amp;""</f>
        <v>NA</v>
      </c>
      <c r="S10" s="76" t="str">
        <f>IF(利用日対照表!O10="","NA",$F10)&amp;""</f>
        <v>NA</v>
      </c>
      <c r="T10" s="76" t="str">
        <f>IF(利用日対照表!P10="","NA",$F10)&amp;""</f>
        <v>NA</v>
      </c>
      <c r="U10" s="76" t="str">
        <f>IF(利用日対照表!Q10="","NA",$F10)&amp;""</f>
        <v>NA</v>
      </c>
      <c r="V10" s="76" t="str">
        <f>IF(利用日対照表!R10="","NA",$F10)&amp;""</f>
        <v>NA</v>
      </c>
      <c r="W10" s="76" t="str">
        <f>IF(利用日対照表!S10="","NA",$F10)&amp;""</f>
        <v>NA</v>
      </c>
      <c r="X10" s="76" t="str">
        <f>IF(利用日対照表!T10="","NA",$F10)&amp;""</f>
        <v>NA</v>
      </c>
      <c r="Y10" s="77" t="str">
        <f>IF(利用日対照表!U10="","NA",$F10)&amp;""</f>
        <v>NA</v>
      </c>
      <c r="Z10"/>
    </row>
    <row r="11" spans="1:28" ht="36.75" hidden="1" customHeight="1" x14ac:dyDescent="0.2">
      <c r="A11" s="99" t="str">
        <f>IF(COUNTIF(F$32:F$270,F11)=0,"※","")</f>
        <v/>
      </c>
      <c r="B11" s="66" t="str">
        <f>VLOOKUP(利用日対照表!$A11,名簿221130改訂版!$A$9:$F$28,3)&amp;""</f>
        <v/>
      </c>
      <c r="C11" s="66" t="str">
        <f>VLOOKUP(利用日対照表!$A11,名簿221130改訂版!$A$9:$F$28,4)&amp;""</f>
        <v/>
      </c>
      <c r="D11" s="66" t="str">
        <f>VLOOKUP(利用日対照表!$A11,名簿221130改訂版!$A$9:$F$28,5)&amp;""</f>
        <v/>
      </c>
      <c r="E11" s="66" t="str">
        <f>VLOOKUP(利用日対照表!$A11,名簿221130改訂版!$A$9:$F$28,6)&amp;""</f>
        <v/>
      </c>
      <c r="F11" s="66" t="str">
        <f t="shared" si="1"/>
        <v/>
      </c>
      <c r="G11" s="9">
        <v>3</v>
      </c>
      <c r="H11" s="76" t="str">
        <f>IF(利用日対照表!D11="","NA",$F11)&amp;""</f>
        <v>NA</v>
      </c>
      <c r="I11" s="76" t="str">
        <f>IF(利用日対照表!E11="","NA",$F11)&amp;""</f>
        <v>NA</v>
      </c>
      <c r="J11" s="76" t="str">
        <f>IF(利用日対照表!F11="","NA",$F11)&amp;""</f>
        <v>NA</v>
      </c>
      <c r="K11" s="76" t="str">
        <f>IF(利用日対照表!G11="","NA",$F11)&amp;""</f>
        <v>NA</v>
      </c>
      <c r="L11" s="76" t="str">
        <f>IF(利用日対照表!H11="","NA",$F11)&amp;""</f>
        <v>NA</v>
      </c>
      <c r="M11" s="76" t="str">
        <f>IF(利用日対照表!I11="","NA",$F11)&amp;""</f>
        <v>NA</v>
      </c>
      <c r="N11" s="76" t="str">
        <f>IF(利用日対照表!J11="","NA",$F11)&amp;""</f>
        <v>NA</v>
      </c>
      <c r="O11" s="76" t="str">
        <f>IF(利用日対照表!K11="","NA",$F11)&amp;""</f>
        <v>NA</v>
      </c>
      <c r="P11" s="76" t="str">
        <f>IF(利用日対照表!L11="","NA",$F11)&amp;""</f>
        <v>NA</v>
      </c>
      <c r="Q11" s="76" t="str">
        <f>IF(利用日対照表!M11="","NA",$F11)&amp;""</f>
        <v>NA</v>
      </c>
      <c r="R11" s="76" t="str">
        <f>IF(利用日対照表!N11="","NA",$F11)&amp;""</f>
        <v>NA</v>
      </c>
      <c r="S11" s="76" t="str">
        <f>IF(利用日対照表!O11="","NA",$F11)&amp;""</f>
        <v>NA</v>
      </c>
      <c r="T11" s="76" t="str">
        <f>IF(利用日対照表!P11="","NA",$F11)&amp;""</f>
        <v>NA</v>
      </c>
      <c r="U11" s="76" t="str">
        <f>IF(利用日対照表!Q11="","NA",$F11)&amp;""</f>
        <v>NA</v>
      </c>
      <c r="V11" s="76" t="str">
        <f>IF(利用日対照表!R11="","NA",$F11)&amp;""</f>
        <v>NA</v>
      </c>
      <c r="W11" s="76" t="str">
        <f>IF(利用日対照表!S11="","NA",$F11)&amp;""</f>
        <v>NA</v>
      </c>
      <c r="X11" s="76" t="str">
        <f>IF(利用日対照表!T11="","NA",$F11)&amp;""</f>
        <v>NA</v>
      </c>
      <c r="Y11" s="77" t="str">
        <f>IF(利用日対照表!U11="","NA",$F11)&amp;""</f>
        <v>NA</v>
      </c>
      <c r="Z11"/>
    </row>
    <row r="12" spans="1:28" ht="36.75" hidden="1" customHeight="1" x14ac:dyDescent="0.2">
      <c r="A12" s="99"/>
      <c r="B12" s="66" t="str">
        <f>VLOOKUP(利用日対照表!$A12,名簿221130改訂版!$A$9:$F$28,3)&amp;""</f>
        <v/>
      </c>
      <c r="C12" s="66" t="str">
        <f>VLOOKUP(利用日対照表!$A12,名簿221130改訂版!$A$9:$F$28,4)&amp;""</f>
        <v/>
      </c>
      <c r="D12" s="66" t="str">
        <f>VLOOKUP(利用日対照表!$A12,名簿221130改訂版!$A$9:$F$28,5)&amp;""</f>
        <v/>
      </c>
      <c r="E12" s="66" t="str">
        <f>VLOOKUP(利用日対照表!$A12,名簿221130改訂版!$A$9:$F$28,6)&amp;""</f>
        <v/>
      </c>
      <c r="F12" s="66" t="str">
        <f t="shared" si="1"/>
        <v/>
      </c>
      <c r="G12" s="9">
        <v>4</v>
      </c>
      <c r="H12" s="76" t="str">
        <f>IF(利用日対照表!D12="","NA",$F12)&amp;""</f>
        <v>NA</v>
      </c>
      <c r="I12" s="76" t="str">
        <f>IF(利用日対照表!E12="","NA",$F12)&amp;""</f>
        <v>NA</v>
      </c>
      <c r="J12" s="76" t="str">
        <f>IF(利用日対照表!F12="","NA",$F12)&amp;""</f>
        <v>NA</v>
      </c>
      <c r="K12" s="76" t="str">
        <f>IF(利用日対照表!G12="","NA",$F12)&amp;""</f>
        <v>NA</v>
      </c>
      <c r="L12" s="76" t="str">
        <f>IF(利用日対照表!H12="","NA",$F12)&amp;""</f>
        <v>NA</v>
      </c>
      <c r="M12" s="76" t="str">
        <f>IF(利用日対照表!I12="","NA",$F12)&amp;""</f>
        <v>NA</v>
      </c>
      <c r="N12" s="76" t="str">
        <f>IF(利用日対照表!J12="","NA",$F12)&amp;""</f>
        <v>NA</v>
      </c>
      <c r="O12" s="76" t="str">
        <f>IF(利用日対照表!K12="","NA",$F12)&amp;""</f>
        <v>NA</v>
      </c>
      <c r="P12" s="76" t="str">
        <f>IF(利用日対照表!L12="","NA",$F12)&amp;""</f>
        <v>NA</v>
      </c>
      <c r="Q12" s="76" t="str">
        <f>IF(利用日対照表!M12="","NA",$F12)&amp;""</f>
        <v>NA</v>
      </c>
      <c r="R12" s="76" t="str">
        <f>IF(利用日対照表!N12="","NA",$F12)&amp;""</f>
        <v>NA</v>
      </c>
      <c r="S12" s="76" t="str">
        <f>IF(利用日対照表!O12="","NA",$F12)&amp;""</f>
        <v>NA</v>
      </c>
      <c r="T12" s="76" t="str">
        <f>IF(利用日対照表!P12="","NA",$F12)&amp;""</f>
        <v>NA</v>
      </c>
      <c r="U12" s="76" t="str">
        <f>IF(利用日対照表!Q12="","NA",$F12)&amp;""</f>
        <v>NA</v>
      </c>
      <c r="V12" s="76" t="str">
        <f>IF(利用日対照表!R12="","NA",$F12)&amp;""</f>
        <v>NA</v>
      </c>
      <c r="W12" s="76" t="str">
        <f>IF(利用日対照表!S12="","NA",$F12)&amp;""</f>
        <v>NA</v>
      </c>
      <c r="X12" s="76" t="str">
        <f>IF(利用日対照表!T12="","NA",$F12)&amp;""</f>
        <v>NA</v>
      </c>
      <c r="Y12" s="77" t="str">
        <f>IF(利用日対照表!U12="","NA",$F12)&amp;""</f>
        <v>NA</v>
      </c>
      <c r="Z12"/>
    </row>
    <row r="13" spans="1:28" ht="36.75" hidden="1" customHeight="1" x14ac:dyDescent="0.2">
      <c r="A13" s="99"/>
      <c r="B13" s="66" t="str">
        <f>VLOOKUP(利用日対照表!$A13,名簿221130改訂版!$A$9:$F$28,3)&amp;""</f>
        <v/>
      </c>
      <c r="C13" s="66" t="str">
        <f>VLOOKUP(利用日対照表!$A13,名簿221130改訂版!$A$9:$F$28,4)&amp;""</f>
        <v/>
      </c>
      <c r="D13" s="66" t="str">
        <f>VLOOKUP(利用日対照表!$A13,名簿221130改訂版!$A$9:$F$28,5)&amp;""</f>
        <v/>
      </c>
      <c r="E13" s="66" t="str">
        <f>VLOOKUP(利用日対照表!$A13,名簿221130改訂版!$A$9:$F$28,6)&amp;""</f>
        <v/>
      </c>
      <c r="F13" s="66" t="str">
        <f t="shared" si="1"/>
        <v/>
      </c>
      <c r="G13" s="9">
        <v>5</v>
      </c>
      <c r="H13" s="76" t="str">
        <f>IF(利用日対照表!D13="","NA",$F13)&amp;""</f>
        <v>NA</v>
      </c>
      <c r="I13" s="76" t="str">
        <f>IF(利用日対照表!E13="","NA",$F13)&amp;""</f>
        <v>NA</v>
      </c>
      <c r="J13" s="76" t="str">
        <f>IF(利用日対照表!F13="","NA",$F13)&amp;""</f>
        <v>NA</v>
      </c>
      <c r="K13" s="76" t="str">
        <f>IF(利用日対照表!G13="","NA",$F13)&amp;""</f>
        <v>NA</v>
      </c>
      <c r="L13" s="76" t="str">
        <f>IF(利用日対照表!H13="","NA",$F13)&amp;""</f>
        <v>NA</v>
      </c>
      <c r="M13" s="76" t="str">
        <f>IF(利用日対照表!I13="","NA",$F13)&amp;""</f>
        <v>NA</v>
      </c>
      <c r="N13" s="76" t="str">
        <f>IF(利用日対照表!J13="","NA",$F13)&amp;""</f>
        <v>NA</v>
      </c>
      <c r="O13" s="76" t="str">
        <f>IF(利用日対照表!K13="","NA",$F13)&amp;""</f>
        <v>NA</v>
      </c>
      <c r="P13" s="76" t="str">
        <f>IF(利用日対照表!L13="","NA",$F13)&amp;""</f>
        <v>NA</v>
      </c>
      <c r="Q13" s="76" t="str">
        <f>IF(利用日対照表!M13="","NA",$F13)&amp;""</f>
        <v>NA</v>
      </c>
      <c r="R13" s="76" t="str">
        <f>IF(利用日対照表!N13="","NA",$F13)&amp;""</f>
        <v>NA</v>
      </c>
      <c r="S13" s="76" t="str">
        <f>IF(利用日対照表!O13="","NA",$F13)&amp;""</f>
        <v>NA</v>
      </c>
      <c r="T13" s="76" t="str">
        <f>IF(利用日対照表!P13="","NA",$F13)&amp;""</f>
        <v>NA</v>
      </c>
      <c r="U13" s="76" t="str">
        <f>IF(利用日対照表!Q13="","NA",$F13)&amp;""</f>
        <v>NA</v>
      </c>
      <c r="V13" s="76" t="str">
        <f>IF(利用日対照表!R13="","NA",$F13)&amp;""</f>
        <v>NA</v>
      </c>
      <c r="W13" s="76" t="str">
        <f>IF(利用日対照表!S13="","NA",$F13)&amp;""</f>
        <v>NA</v>
      </c>
      <c r="X13" s="76" t="str">
        <f>IF(利用日対照表!T13="","NA",$F13)&amp;""</f>
        <v>NA</v>
      </c>
      <c r="Y13" s="77" t="str">
        <f>IF(利用日対照表!U13="","NA",$F13)&amp;""</f>
        <v>NA</v>
      </c>
      <c r="Z13"/>
    </row>
    <row r="14" spans="1:28" ht="36.75" hidden="1" customHeight="1" x14ac:dyDescent="0.2">
      <c r="A14" s="99"/>
      <c r="B14" s="66" t="str">
        <f>VLOOKUP(利用日対照表!$A14,名簿221130改訂版!$A$9:$F$28,3)&amp;""</f>
        <v/>
      </c>
      <c r="C14" s="66" t="str">
        <f>VLOOKUP(利用日対照表!$A14,名簿221130改訂版!$A$9:$F$28,4)&amp;""</f>
        <v/>
      </c>
      <c r="D14" s="66" t="str">
        <f>VLOOKUP(利用日対照表!$A14,名簿221130改訂版!$A$9:$F$28,5)&amp;""</f>
        <v/>
      </c>
      <c r="E14" s="66" t="str">
        <f>VLOOKUP(利用日対照表!$A14,名簿221130改訂版!$A$9:$F$28,6)&amp;""</f>
        <v/>
      </c>
      <c r="F14" s="66" t="str">
        <f t="shared" si="1"/>
        <v/>
      </c>
      <c r="G14" s="9">
        <v>6</v>
      </c>
      <c r="H14" s="76" t="str">
        <f>IF(利用日対照表!D14="","NA",$F14)&amp;""</f>
        <v>NA</v>
      </c>
      <c r="I14" s="76" t="str">
        <f>IF(利用日対照表!E14="","NA",$F14)&amp;""</f>
        <v>NA</v>
      </c>
      <c r="J14" s="76" t="str">
        <f>IF(利用日対照表!F14="","NA",$F14)&amp;""</f>
        <v>NA</v>
      </c>
      <c r="K14" s="76" t="str">
        <f>IF(利用日対照表!G14="","NA",$F14)&amp;""</f>
        <v>NA</v>
      </c>
      <c r="L14" s="76" t="str">
        <f>IF(利用日対照表!H14="","NA",$F14)&amp;""</f>
        <v>NA</v>
      </c>
      <c r="M14" s="76" t="str">
        <f>IF(利用日対照表!I14="","NA",$F14)&amp;""</f>
        <v>NA</v>
      </c>
      <c r="N14" s="76" t="str">
        <f>IF(利用日対照表!J14="","NA",$F14)&amp;""</f>
        <v>NA</v>
      </c>
      <c r="O14" s="76" t="str">
        <f>IF(利用日対照表!K14="","NA",$F14)&amp;""</f>
        <v>NA</v>
      </c>
      <c r="P14" s="76" t="str">
        <f>IF(利用日対照表!L14="","NA",$F14)&amp;""</f>
        <v>NA</v>
      </c>
      <c r="Q14" s="76" t="str">
        <f>IF(利用日対照表!M14="","NA",$F14)&amp;""</f>
        <v>NA</v>
      </c>
      <c r="R14" s="76" t="str">
        <f>IF(利用日対照表!N14="","NA",$F14)&amp;""</f>
        <v>NA</v>
      </c>
      <c r="S14" s="76" t="str">
        <f>IF(利用日対照表!O14="","NA",$F14)&amp;""</f>
        <v>NA</v>
      </c>
      <c r="T14" s="76" t="str">
        <f>IF(利用日対照表!P14="","NA",$F14)&amp;""</f>
        <v>NA</v>
      </c>
      <c r="U14" s="76" t="str">
        <f>IF(利用日対照表!Q14="","NA",$F14)&amp;""</f>
        <v>NA</v>
      </c>
      <c r="V14" s="76" t="str">
        <f>IF(利用日対照表!R14="","NA",$F14)&amp;""</f>
        <v>NA</v>
      </c>
      <c r="W14" s="76" t="str">
        <f>IF(利用日対照表!S14="","NA",$F14)&amp;""</f>
        <v>NA</v>
      </c>
      <c r="X14" s="76" t="str">
        <f>IF(利用日対照表!T14="","NA",$F14)&amp;""</f>
        <v>NA</v>
      </c>
      <c r="Y14" s="77" t="str">
        <f>IF(利用日対照表!U14="","NA",$F14)&amp;""</f>
        <v>NA</v>
      </c>
      <c r="Z14"/>
    </row>
    <row r="15" spans="1:28" ht="36.75" hidden="1" customHeight="1" x14ac:dyDescent="0.2">
      <c r="A15" s="99"/>
      <c r="B15" s="66" t="str">
        <f>VLOOKUP(利用日対照表!$A15,名簿221130改訂版!$A$9:$F$28,3)&amp;""</f>
        <v/>
      </c>
      <c r="C15" s="66" t="str">
        <f>VLOOKUP(利用日対照表!$A15,名簿221130改訂版!$A$9:$F$28,4)&amp;""</f>
        <v/>
      </c>
      <c r="D15" s="66" t="str">
        <f>VLOOKUP(利用日対照表!$A15,名簿221130改訂版!$A$9:$F$28,5)&amp;""</f>
        <v/>
      </c>
      <c r="E15" s="66" t="str">
        <f>VLOOKUP(利用日対照表!$A15,名簿221130改訂版!$A$9:$F$28,6)&amp;""</f>
        <v/>
      </c>
      <c r="F15" s="66" t="str">
        <f t="shared" si="1"/>
        <v/>
      </c>
      <c r="G15" s="9">
        <v>7</v>
      </c>
      <c r="H15" s="76" t="str">
        <f>IF(利用日対照表!D15="","NA",$F15)&amp;""</f>
        <v>NA</v>
      </c>
      <c r="I15" s="76" t="str">
        <f>IF(利用日対照表!E15="","NA",$F15)&amp;""</f>
        <v>NA</v>
      </c>
      <c r="J15" s="76" t="str">
        <f>IF(利用日対照表!F15="","NA",$F15)&amp;""</f>
        <v>NA</v>
      </c>
      <c r="K15" s="76" t="str">
        <f>IF(利用日対照表!G15="","NA",$F15)&amp;""</f>
        <v>NA</v>
      </c>
      <c r="L15" s="76" t="str">
        <f>IF(利用日対照表!H15="","NA",$F15)&amp;""</f>
        <v>NA</v>
      </c>
      <c r="M15" s="76" t="str">
        <f>IF(利用日対照表!I15="","NA",$F15)&amp;""</f>
        <v>NA</v>
      </c>
      <c r="N15" s="76" t="str">
        <f>IF(利用日対照表!J15="","NA",$F15)&amp;""</f>
        <v>NA</v>
      </c>
      <c r="O15" s="76" t="str">
        <f>IF(利用日対照表!K15="","NA",$F15)&amp;""</f>
        <v>NA</v>
      </c>
      <c r="P15" s="76" t="str">
        <f>IF(利用日対照表!L15="","NA",$F15)&amp;""</f>
        <v>NA</v>
      </c>
      <c r="Q15" s="76" t="str">
        <f>IF(利用日対照表!M15="","NA",$F15)&amp;""</f>
        <v>NA</v>
      </c>
      <c r="R15" s="76" t="str">
        <f>IF(利用日対照表!N15="","NA",$F15)&amp;""</f>
        <v>NA</v>
      </c>
      <c r="S15" s="76" t="str">
        <f>IF(利用日対照表!O15="","NA",$F15)&amp;""</f>
        <v>NA</v>
      </c>
      <c r="T15" s="76" t="str">
        <f>IF(利用日対照表!P15="","NA",$F15)&amp;""</f>
        <v>NA</v>
      </c>
      <c r="U15" s="76" t="str">
        <f>IF(利用日対照表!Q15="","NA",$F15)&amp;""</f>
        <v>NA</v>
      </c>
      <c r="V15" s="76" t="str">
        <f>IF(利用日対照表!R15="","NA",$F15)&amp;""</f>
        <v>NA</v>
      </c>
      <c r="W15" s="76" t="str">
        <f>IF(利用日対照表!S15="","NA",$F15)&amp;""</f>
        <v>NA</v>
      </c>
      <c r="X15" s="76" t="str">
        <f>IF(利用日対照表!T15="","NA",$F15)&amp;""</f>
        <v>NA</v>
      </c>
      <c r="Y15" s="77" t="str">
        <f>IF(利用日対照表!U15="","NA",$F15)&amp;""</f>
        <v>NA</v>
      </c>
      <c r="Z15"/>
    </row>
    <row r="16" spans="1:28" ht="36.75" hidden="1" customHeight="1" x14ac:dyDescent="0.2">
      <c r="A16" s="99"/>
      <c r="B16" s="66" t="str">
        <f>VLOOKUP(利用日対照表!$A16,名簿221130改訂版!$A$9:$F$28,3)&amp;""</f>
        <v/>
      </c>
      <c r="C16" s="66" t="str">
        <f>VLOOKUP(利用日対照表!$A16,名簿221130改訂版!$A$9:$F$28,4)&amp;""</f>
        <v/>
      </c>
      <c r="D16" s="66" t="str">
        <f>VLOOKUP(利用日対照表!$A16,名簿221130改訂版!$A$9:$F$28,5)&amp;""</f>
        <v/>
      </c>
      <c r="E16" s="66" t="str">
        <f>VLOOKUP(利用日対照表!$A16,名簿221130改訂版!$A$9:$F$28,6)&amp;""</f>
        <v/>
      </c>
      <c r="F16" s="66" t="str">
        <f t="shared" si="1"/>
        <v/>
      </c>
      <c r="G16" s="9">
        <v>8</v>
      </c>
      <c r="H16" s="76" t="str">
        <f>IF(利用日対照表!D16="","NA",$F16)&amp;""</f>
        <v>NA</v>
      </c>
      <c r="I16" s="76" t="str">
        <f>IF(利用日対照表!E16="","NA",$F16)&amp;""</f>
        <v>NA</v>
      </c>
      <c r="J16" s="76" t="str">
        <f>IF(利用日対照表!F16="","NA",$F16)&amp;""</f>
        <v>NA</v>
      </c>
      <c r="K16" s="76" t="str">
        <f>IF(利用日対照表!G16="","NA",$F16)&amp;""</f>
        <v>NA</v>
      </c>
      <c r="L16" s="76" t="str">
        <f>IF(利用日対照表!H16="","NA",$F16)&amp;""</f>
        <v>NA</v>
      </c>
      <c r="M16" s="76" t="str">
        <f>IF(利用日対照表!I16="","NA",$F16)&amp;""</f>
        <v>NA</v>
      </c>
      <c r="N16" s="76" t="str">
        <f>IF(利用日対照表!J16="","NA",$F16)&amp;""</f>
        <v>NA</v>
      </c>
      <c r="O16" s="76" t="str">
        <f>IF(利用日対照表!K16="","NA",$F16)&amp;""</f>
        <v>NA</v>
      </c>
      <c r="P16" s="76" t="str">
        <f>IF(利用日対照表!L16="","NA",$F16)&amp;""</f>
        <v>NA</v>
      </c>
      <c r="Q16" s="76" t="str">
        <f>IF(利用日対照表!M16="","NA",$F16)&amp;""</f>
        <v>NA</v>
      </c>
      <c r="R16" s="76" t="str">
        <f>IF(利用日対照表!N16="","NA",$F16)&amp;""</f>
        <v>NA</v>
      </c>
      <c r="S16" s="76" t="str">
        <f>IF(利用日対照表!O16="","NA",$F16)&amp;""</f>
        <v>NA</v>
      </c>
      <c r="T16" s="76" t="str">
        <f>IF(利用日対照表!P16="","NA",$F16)&amp;""</f>
        <v>NA</v>
      </c>
      <c r="U16" s="76" t="str">
        <f>IF(利用日対照表!Q16="","NA",$F16)&amp;""</f>
        <v>NA</v>
      </c>
      <c r="V16" s="76" t="str">
        <f>IF(利用日対照表!R16="","NA",$F16)&amp;""</f>
        <v>NA</v>
      </c>
      <c r="W16" s="76" t="str">
        <f>IF(利用日対照表!S16="","NA",$F16)&amp;""</f>
        <v>NA</v>
      </c>
      <c r="X16" s="76" t="str">
        <f>IF(利用日対照表!T16="","NA",$F16)&amp;""</f>
        <v>NA</v>
      </c>
      <c r="Y16" s="77" t="str">
        <f>IF(利用日対照表!U16="","NA",$F16)&amp;""</f>
        <v>NA</v>
      </c>
      <c r="Z16"/>
    </row>
    <row r="17" spans="1:46" ht="36.75" hidden="1" customHeight="1" x14ac:dyDescent="0.2">
      <c r="A17" s="99"/>
      <c r="B17" s="66" t="str">
        <f>VLOOKUP(利用日対照表!$A17,名簿221130改訂版!$A$9:$F$28,3)&amp;""</f>
        <v/>
      </c>
      <c r="C17" s="66" t="str">
        <f>VLOOKUP(利用日対照表!$A17,名簿221130改訂版!$A$9:$F$28,4)&amp;""</f>
        <v/>
      </c>
      <c r="D17" s="66" t="str">
        <f>VLOOKUP(利用日対照表!$A17,名簿221130改訂版!$A$9:$F$28,5)&amp;""</f>
        <v/>
      </c>
      <c r="E17" s="66" t="str">
        <f>VLOOKUP(利用日対照表!$A17,名簿221130改訂版!$A$9:$F$28,6)&amp;""</f>
        <v/>
      </c>
      <c r="F17" s="66" t="str">
        <f t="shared" si="1"/>
        <v/>
      </c>
      <c r="G17" s="9">
        <v>9</v>
      </c>
      <c r="H17" s="76" t="str">
        <f>IF(利用日対照表!D17="","NA",$F17)&amp;""</f>
        <v>NA</v>
      </c>
      <c r="I17" s="76" t="str">
        <f>IF(利用日対照表!E17="","NA",$F17)&amp;""</f>
        <v>NA</v>
      </c>
      <c r="J17" s="76" t="str">
        <f>IF(利用日対照表!F17="","NA",$F17)&amp;""</f>
        <v>NA</v>
      </c>
      <c r="K17" s="76" t="str">
        <f>IF(利用日対照表!G17="","NA",$F17)&amp;""</f>
        <v>NA</v>
      </c>
      <c r="L17" s="76" t="str">
        <f>IF(利用日対照表!H17="","NA",$F17)&amp;""</f>
        <v>NA</v>
      </c>
      <c r="M17" s="76" t="str">
        <f>IF(利用日対照表!I17="","NA",$F17)&amp;""</f>
        <v>NA</v>
      </c>
      <c r="N17" s="76" t="str">
        <f>IF(利用日対照表!J17="","NA",$F17)&amp;""</f>
        <v>NA</v>
      </c>
      <c r="O17" s="76" t="str">
        <f>IF(利用日対照表!K17="","NA",$F17)&amp;""</f>
        <v>NA</v>
      </c>
      <c r="P17" s="76" t="str">
        <f>IF(利用日対照表!L17="","NA",$F17)&amp;""</f>
        <v>NA</v>
      </c>
      <c r="Q17" s="76" t="str">
        <f>IF(利用日対照表!M17="","NA",$F17)&amp;""</f>
        <v>NA</v>
      </c>
      <c r="R17" s="76" t="str">
        <f>IF(利用日対照表!N17="","NA",$F17)&amp;""</f>
        <v>NA</v>
      </c>
      <c r="S17" s="76" t="str">
        <f>IF(利用日対照表!O17="","NA",$F17)&amp;""</f>
        <v>NA</v>
      </c>
      <c r="T17" s="76" t="str">
        <f>IF(利用日対照表!P17="","NA",$F17)&amp;""</f>
        <v>NA</v>
      </c>
      <c r="U17" s="76" t="str">
        <f>IF(利用日対照表!Q17="","NA",$F17)&amp;""</f>
        <v>NA</v>
      </c>
      <c r="V17" s="76" t="str">
        <f>IF(利用日対照表!R17="","NA",$F17)&amp;""</f>
        <v>NA</v>
      </c>
      <c r="W17" s="76" t="str">
        <f>IF(利用日対照表!S17="","NA",$F17)&amp;""</f>
        <v>NA</v>
      </c>
      <c r="X17" s="76" t="str">
        <f>IF(利用日対照表!T17="","NA",$F17)&amp;""</f>
        <v>NA</v>
      </c>
      <c r="Y17" s="77" t="str">
        <f>IF(利用日対照表!U17="","NA",$F17)&amp;""</f>
        <v>NA</v>
      </c>
      <c r="Z17"/>
    </row>
    <row r="18" spans="1:46" ht="36.75" hidden="1" customHeight="1" x14ac:dyDescent="0.2">
      <c r="A18" s="99"/>
      <c r="B18" s="66" t="str">
        <f>VLOOKUP(利用日対照表!$A18,名簿221130改訂版!$A$9:$F$28,3)&amp;""</f>
        <v/>
      </c>
      <c r="C18" s="66" t="str">
        <f>VLOOKUP(利用日対照表!$A18,名簿221130改訂版!$A$9:$F$28,4)&amp;""</f>
        <v/>
      </c>
      <c r="D18" s="66" t="str">
        <f>VLOOKUP(利用日対照表!$A18,名簿221130改訂版!$A$9:$F$28,5)&amp;""</f>
        <v/>
      </c>
      <c r="E18" s="66" t="str">
        <f>VLOOKUP(利用日対照表!$A18,名簿221130改訂版!$A$9:$F$28,6)&amp;""</f>
        <v/>
      </c>
      <c r="F18" s="66" t="str">
        <f t="shared" si="1"/>
        <v/>
      </c>
      <c r="G18" s="9">
        <v>10</v>
      </c>
      <c r="H18" s="76" t="str">
        <f>IF(利用日対照表!D18="","NA",$F18)&amp;""</f>
        <v>NA</v>
      </c>
      <c r="I18" s="76" t="str">
        <f>IF(利用日対照表!E18="","NA",$F18)&amp;""</f>
        <v>NA</v>
      </c>
      <c r="J18" s="76" t="str">
        <f>IF(利用日対照表!F18="","NA",$F18)&amp;""</f>
        <v>NA</v>
      </c>
      <c r="K18" s="76" t="str">
        <f>IF(利用日対照表!G18="","NA",$F18)&amp;""</f>
        <v>NA</v>
      </c>
      <c r="L18" s="76" t="str">
        <f>IF(利用日対照表!H18="","NA",$F18)&amp;""</f>
        <v>NA</v>
      </c>
      <c r="M18" s="76" t="str">
        <f>IF(利用日対照表!I18="","NA",$F18)&amp;""</f>
        <v>NA</v>
      </c>
      <c r="N18" s="76" t="str">
        <f>IF(利用日対照表!J18="","NA",$F18)&amp;""</f>
        <v>NA</v>
      </c>
      <c r="O18" s="76" t="str">
        <f>IF(利用日対照表!K18="","NA",$F18)&amp;""</f>
        <v>NA</v>
      </c>
      <c r="P18" s="76" t="str">
        <f>IF(利用日対照表!L18="","NA",$F18)&amp;""</f>
        <v>NA</v>
      </c>
      <c r="Q18" s="76" t="str">
        <f>IF(利用日対照表!M18="","NA",$F18)&amp;""</f>
        <v>NA</v>
      </c>
      <c r="R18" s="76" t="str">
        <f>IF(利用日対照表!N18="","NA",$F18)&amp;""</f>
        <v>NA</v>
      </c>
      <c r="S18" s="76" t="str">
        <f>IF(利用日対照表!O18="","NA",$F18)&amp;""</f>
        <v>NA</v>
      </c>
      <c r="T18" s="76" t="str">
        <f>IF(利用日対照表!P18="","NA",$F18)&amp;""</f>
        <v>NA</v>
      </c>
      <c r="U18" s="76" t="str">
        <f>IF(利用日対照表!Q18="","NA",$F18)&amp;""</f>
        <v>NA</v>
      </c>
      <c r="V18" s="76" t="str">
        <f>IF(利用日対照表!R18="","NA",$F18)&amp;""</f>
        <v>NA</v>
      </c>
      <c r="W18" s="76" t="str">
        <f>IF(利用日対照表!S18="","NA",$F18)&amp;""</f>
        <v>NA</v>
      </c>
      <c r="X18" s="76" t="str">
        <f>IF(利用日対照表!T18="","NA",$F18)&amp;""</f>
        <v>NA</v>
      </c>
      <c r="Y18" s="77" t="str">
        <f>IF(利用日対照表!U18="","NA",$F18)&amp;""</f>
        <v>NA</v>
      </c>
      <c r="Z18"/>
    </row>
    <row r="19" spans="1:46" ht="36.75" hidden="1" customHeight="1" x14ac:dyDescent="0.2">
      <c r="A19" s="99"/>
      <c r="B19" s="66" t="str">
        <f>VLOOKUP(利用日対照表!$A19,名簿221130改訂版!$A$9:$F$28,3)&amp;""</f>
        <v/>
      </c>
      <c r="C19" s="66" t="str">
        <f>VLOOKUP(利用日対照表!$A19,名簿221130改訂版!$A$9:$F$28,4)&amp;""</f>
        <v/>
      </c>
      <c r="D19" s="66" t="str">
        <f>VLOOKUP(利用日対照表!$A19,名簿221130改訂版!$A$9:$F$28,5)&amp;""</f>
        <v/>
      </c>
      <c r="E19" s="66" t="str">
        <f>VLOOKUP(利用日対照表!$A19,名簿221130改訂版!$A$9:$F$28,6)&amp;""</f>
        <v/>
      </c>
      <c r="F19" s="66" t="str">
        <f t="shared" si="1"/>
        <v/>
      </c>
      <c r="G19" s="9">
        <v>11</v>
      </c>
      <c r="H19" s="76" t="str">
        <f>IF(利用日対照表!D19="","NA",$F19)&amp;""</f>
        <v>NA</v>
      </c>
      <c r="I19" s="76" t="str">
        <f>IF(利用日対照表!E19="","NA",$F19)&amp;""</f>
        <v>NA</v>
      </c>
      <c r="J19" s="76" t="str">
        <f>IF(利用日対照表!F19="","NA",$F19)&amp;""</f>
        <v>NA</v>
      </c>
      <c r="K19" s="76" t="str">
        <f>IF(利用日対照表!G19="","NA",$F19)&amp;""</f>
        <v>NA</v>
      </c>
      <c r="L19" s="76" t="str">
        <f>IF(利用日対照表!H19="","NA",$F19)&amp;""</f>
        <v>NA</v>
      </c>
      <c r="M19" s="76" t="str">
        <f>IF(利用日対照表!I19="","NA",$F19)&amp;""</f>
        <v>NA</v>
      </c>
      <c r="N19" s="76" t="str">
        <f>IF(利用日対照表!J19="","NA",$F19)&amp;""</f>
        <v>NA</v>
      </c>
      <c r="O19" s="76" t="str">
        <f>IF(利用日対照表!K19="","NA",$F19)&amp;""</f>
        <v>NA</v>
      </c>
      <c r="P19" s="76" t="str">
        <f>IF(利用日対照表!L19="","NA",$F19)&amp;""</f>
        <v>NA</v>
      </c>
      <c r="Q19" s="76" t="str">
        <f>IF(利用日対照表!M19="","NA",$F19)&amp;""</f>
        <v>NA</v>
      </c>
      <c r="R19" s="76" t="str">
        <f>IF(利用日対照表!N19="","NA",$F19)&amp;""</f>
        <v>NA</v>
      </c>
      <c r="S19" s="76" t="str">
        <f>IF(利用日対照表!O19="","NA",$F19)&amp;""</f>
        <v>NA</v>
      </c>
      <c r="T19" s="76" t="str">
        <f>IF(利用日対照表!P19="","NA",$F19)&amp;""</f>
        <v>NA</v>
      </c>
      <c r="U19" s="76" t="str">
        <f>IF(利用日対照表!Q19="","NA",$F19)&amp;""</f>
        <v>NA</v>
      </c>
      <c r="V19" s="76" t="str">
        <f>IF(利用日対照表!R19="","NA",$F19)&amp;""</f>
        <v>NA</v>
      </c>
      <c r="W19" s="76" t="str">
        <f>IF(利用日対照表!S19="","NA",$F19)&amp;""</f>
        <v>NA</v>
      </c>
      <c r="X19" s="76" t="str">
        <f>IF(利用日対照表!T19="","NA",$F19)&amp;""</f>
        <v>NA</v>
      </c>
      <c r="Y19" s="77" t="str">
        <f>IF(利用日対照表!U19="","NA",$F19)&amp;""</f>
        <v>NA</v>
      </c>
      <c r="Z19"/>
    </row>
    <row r="20" spans="1:46" ht="36.75" hidden="1" customHeight="1" x14ac:dyDescent="0.2">
      <c r="A20" s="99"/>
      <c r="B20" s="66" t="str">
        <f>VLOOKUP(利用日対照表!$A20,名簿221130改訂版!$A$9:$F$28,3)&amp;""</f>
        <v/>
      </c>
      <c r="C20" s="66" t="str">
        <f>VLOOKUP(利用日対照表!$A20,名簿221130改訂版!$A$9:$F$28,4)&amp;""</f>
        <v/>
      </c>
      <c r="D20" s="66" t="str">
        <f>VLOOKUP(利用日対照表!$A20,名簿221130改訂版!$A$9:$F$28,5)&amp;""</f>
        <v/>
      </c>
      <c r="E20" s="66" t="str">
        <f>VLOOKUP(利用日対照表!$A20,名簿221130改訂版!$A$9:$F$28,6)&amp;""</f>
        <v/>
      </c>
      <c r="F20" s="66" t="str">
        <f t="shared" si="1"/>
        <v/>
      </c>
      <c r="G20" s="9">
        <v>12</v>
      </c>
      <c r="H20" s="76" t="str">
        <f>IF(利用日対照表!D20="","NA",$F20)&amp;""</f>
        <v>NA</v>
      </c>
      <c r="I20" s="76" t="str">
        <f>IF(利用日対照表!E20="","NA",$F20)&amp;""</f>
        <v>NA</v>
      </c>
      <c r="J20" s="76" t="str">
        <f>IF(利用日対照表!F20="","NA",$F20)&amp;""</f>
        <v>NA</v>
      </c>
      <c r="K20" s="76" t="str">
        <f>IF(利用日対照表!G20="","NA",$F20)&amp;""</f>
        <v>NA</v>
      </c>
      <c r="L20" s="76" t="str">
        <f>IF(利用日対照表!H20="","NA",$F20)&amp;""</f>
        <v>NA</v>
      </c>
      <c r="M20" s="76" t="str">
        <f>IF(利用日対照表!I20="","NA",$F20)&amp;""</f>
        <v>NA</v>
      </c>
      <c r="N20" s="76" t="str">
        <f>IF(利用日対照表!J20="","NA",$F20)&amp;""</f>
        <v>NA</v>
      </c>
      <c r="O20" s="76" t="str">
        <f>IF(利用日対照表!K20="","NA",$F20)&amp;""</f>
        <v>NA</v>
      </c>
      <c r="P20" s="76" t="str">
        <f>IF(利用日対照表!L20="","NA",$F20)&amp;""</f>
        <v>NA</v>
      </c>
      <c r="Q20" s="76" t="str">
        <f>IF(利用日対照表!M20="","NA",$F20)&amp;""</f>
        <v>NA</v>
      </c>
      <c r="R20" s="76" t="str">
        <f>IF(利用日対照表!N20="","NA",$F20)&amp;""</f>
        <v>NA</v>
      </c>
      <c r="S20" s="76" t="str">
        <f>IF(利用日対照表!O20="","NA",$F20)&amp;""</f>
        <v>NA</v>
      </c>
      <c r="T20" s="76" t="str">
        <f>IF(利用日対照表!P20="","NA",$F20)&amp;""</f>
        <v>NA</v>
      </c>
      <c r="U20" s="76" t="str">
        <f>IF(利用日対照表!Q20="","NA",$F20)&amp;""</f>
        <v>NA</v>
      </c>
      <c r="V20" s="76" t="str">
        <f>IF(利用日対照表!R20="","NA",$F20)&amp;""</f>
        <v>NA</v>
      </c>
      <c r="W20" s="76" t="str">
        <f>IF(利用日対照表!S20="","NA",$F20)&amp;""</f>
        <v>NA</v>
      </c>
      <c r="X20" s="76" t="str">
        <f>IF(利用日対照表!T20="","NA",$F20)&amp;""</f>
        <v>NA</v>
      </c>
      <c r="Y20" s="77" t="str">
        <f>IF(利用日対照表!U20="","NA",$F20)&amp;""</f>
        <v>NA</v>
      </c>
      <c r="Z20"/>
    </row>
    <row r="21" spans="1:46" ht="36.75" hidden="1" customHeight="1" x14ac:dyDescent="0.2">
      <c r="A21" s="99"/>
      <c r="B21" s="66" t="str">
        <f>VLOOKUP(利用日対照表!$A21,名簿221130改訂版!$A$9:$F$28,3)&amp;""</f>
        <v/>
      </c>
      <c r="C21" s="66" t="str">
        <f>VLOOKUP(利用日対照表!$A21,名簿221130改訂版!$A$9:$F$28,4)&amp;""</f>
        <v/>
      </c>
      <c r="D21" s="66" t="str">
        <f>VLOOKUP(利用日対照表!$A21,名簿221130改訂版!$A$9:$F$28,5)&amp;""</f>
        <v/>
      </c>
      <c r="E21" s="66" t="str">
        <f>VLOOKUP(利用日対照表!$A21,名簿221130改訂版!$A$9:$F$28,6)&amp;""</f>
        <v/>
      </c>
      <c r="F21" s="66" t="str">
        <f t="shared" si="1"/>
        <v/>
      </c>
      <c r="G21" s="9">
        <v>13</v>
      </c>
      <c r="H21" s="76" t="str">
        <f>IF(利用日対照表!D21="","NA",$F21)&amp;""</f>
        <v>NA</v>
      </c>
      <c r="I21" s="76" t="str">
        <f>IF(利用日対照表!E21="","NA",$F21)&amp;""</f>
        <v>NA</v>
      </c>
      <c r="J21" s="76" t="str">
        <f>IF(利用日対照表!F21="","NA",$F21)&amp;""</f>
        <v>NA</v>
      </c>
      <c r="K21" s="76" t="str">
        <f>IF(利用日対照表!G21="","NA",$F21)&amp;""</f>
        <v>NA</v>
      </c>
      <c r="L21" s="76" t="str">
        <f>IF(利用日対照表!H21="","NA",$F21)&amp;""</f>
        <v>NA</v>
      </c>
      <c r="M21" s="76" t="str">
        <f>IF(利用日対照表!I21="","NA",$F21)&amp;""</f>
        <v>NA</v>
      </c>
      <c r="N21" s="76" t="str">
        <f>IF(利用日対照表!J21="","NA",$F21)&amp;""</f>
        <v>NA</v>
      </c>
      <c r="O21" s="76" t="str">
        <f>IF(利用日対照表!K21="","NA",$F21)&amp;""</f>
        <v>NA</v>
      </c>
      <c r="P21" s="76" t="str">
        <f>IF(利用日対照表!L21="","NA",$F21)&amp;""</f>
        <v>NA</v>
      </c>
      <c r="Q21" s="76" t="str">
        <f>IF(利用日対照表!M21="","NA",$F21)&amp;""</f>
        <v>NA</v>
      </c>
      <c r="R21" s="76" t="str">
        <f>IF(利用日対照表!N21="","NA",$F21)&amp;""</f>
        <v>NA</v>
      </c>
      <c r="S21" s="76" t="str">
        <f>IF(利用日対照表!O21="","NA",$F21)&amp;""</f>
        <v>NA</v>
      </c>
      <c r="T21" s="76" t="str">
        <f>IF(利用日対照表!P21="","NA",$F21)&amp;""</f>
        <v>NA</v>
      </c>
      <c r="U21" s="76" t="str">
        <f>IF(利用日対照表!Q21="","NA",$F21)&amp;""</f>
        <v>NA</v>
      </c>
      <c r="V21" s="76" t="str">
        <f>IF(利用日対照表!R21="","NA",$F21)&amp;""</f>
        <v>NA</v>
      </c>
      <c r="W21" s="76" t="str">
        <f>IF(利用日対照表!S21="","NA",$F21)&amp;""</f>
        <v>NA</v>
      </c>
      <c r="X21" s="76" t="str">
        <f>IF(利用日対照表!T21="","NA",$F21)&amp;""</f>
        <v>NA</v>
      </c>
      <c r="Y21" s="77" t="str">
        <f>IF(利用日対照表!U21="","NA",$F21)&amp;""</f>
        <v>NA</v>
      </c>
      <c r="Z21"/>
    </row>
    <row r="22" spans="1:46" ht="36.75" hidden="1" customHeight="1" x14ac:dyDescent="0.2">
      <c r="A22" s="99"/>
      <c r="B22" s="66" t="str">
        <f>VLOOKUP(利用日対照表!$A22,名簿221130改訂版!$A$9:$F$28,3)&amp;""</f>
        <v/>
      </c>
      <c r="C22" s="66" t="str">
        <f>VLOOKUP(利用日対照表!$A22,名簿221130改訂版!$A$9:$F$28,4)&amp;""</f>
        <v/>
      </c>
      <c r="D22" s="66" t="str">
        <f>VLOOKUP(利用日対照表!$A22,名簿221130改訂版!$A$9:$F$28,5)&amp;""</f>
        <v/>
      </c>
      <c r="E22" s="66" t="str">
        <f>VLOOKUP(利用日対照表!$A22,名簿221130改訂版!$A$9:$F$28,6)&amp;""</f>
        <v/>
      </c>
      <c r="F22" s="66" t="str">
        <f t="shared" si="1"/>
        <v/>
      </c>
      <c r="G22" s="9">
        <v>14</v>
      </c>
      <c r="H22" s="76" t="str">
        <f>IF(利用日対照表!D22="","NA",$F22)&amp;""</f>
        <v>NA</v>
      </c>
      <c r="I22" s="76" t="str">
        <f>IF(利用日対照表!E22="","NA",$F22)&amp;""</f>
        <v>NA</v>
      </c>
      <c r="J22" s="76" t="str">
        <f>IF(利用日対照表!F22="","NA",$F22)&amp;""</f>
        <v>NA</v>
      </c>
      <c r="K22" s="76" t="str">
        <f>IF(利用日対照表!G22="","NA",$F22)&amp;""</f>
        <v>NA</v>
      </c>
      <c r="L22" s="76" t="str">
        <f>IF(利用日対照表!H22="","NA",$F22)&amp;""</f>
        <v>NA</v>
      </c>
      <c r="M22" s="76" t="str">
        <f>IF(利用日対照表!I22="","NA",$F22)&amp;""</f>
        <v>NA</v>
      </c>
      <c r="N22" s="76" t="str">
        <f>IF(利用日対照表!J22="","NA",$F22)&amp;""</f>
        <v>NA</v>
      </c>
      <c r="O22" s="76" t="str">
        <f>IF(利用日対照表!K22="","NA",$F22)&amp;""</f>
        <v>NA</v>
      </c>
      <c r="P22" s="76" t="str">
        <f>IF(利用日対照表!L22="","NA",$F22)&amp;""</f>
        <v>NA</v>
      </c>
      <c r="Q22" s="76" t="str">
        <f>IF(利用日対照表!M22="","NA",$F22)&amp;""</f>
        <v>NA</v>
      </c>
      <c r="R22" s="76" t="str">
        <f>IF(利用日対照表!N22="","NA",$F22)&amp;""</f>
        <v>NA</v>
      </c>
      <c r="S22" s="76" t="str">
        <f>IF(利用日対照表!O22="","NA",$F22)&amp;""</f>
        <v>NA</v>
      </c>
      <c r="T22" s="76" t="str">
        <f>IF(利用日対照表!P22="","NA",$F22)&amp;""</f>
        <v>NA</v>
      </c>
      <c r="U22" s="76" t="str">
        <f>IF(利用日対照表!Q22="","NA",$F22)&amp;""</f>
        <v>NA</v>
      </c>
      <c r="V22" s="76" t="str">
        <f>IF(利用日対照表!R22="","NA",$F22)&amp;""</f>
        <v>NA</v>
      </c>
      <c r="W22" s="76" t="str">
        <f>IF(利用日対照表!S22="","NA",$F22)&amp;""</f>
        <v>NA</v>
      </c>
      <c r="X22" s="76" t="str">
        <f>IF(利用日対照表!T22="","NA",$F22)&amp;""</f>
        <v>NA</v>
      </c>
      <c r="Y22" s="77" t="str">
        <f>IF(利用日対照表!U22="","NA",$F22)&amp;""</f>
        <v>NA</v>
      </c>
      <c r="Z22"/>
    </row>
    <row r="23" spans="1:46" ht="36.75" hidden="1" customHeight="1" x14ac:dyDescent="0.2">
      <c r="A23" s="99"/>
      <c r="B23" s="66" t="str">
        <f>VLOOKUP(利用日対照表!$A23,名簿221130改訂版!$A$9:$F$28,3)&amp;""</f>
        <v/>
      </c>
      <c r="C23" s="66" t="str">
        <f>VLOOKUP(利用日対照表!$A23,名簿221130改訂版!$A$9:$F$28,4)&amp;""</f>
        <v/>
      </c>
      <c r="D23" s="66" t="str">
        <f>VLOOKUP(利用日対照表!$A23,名簿221130改訂版!$A$9:$F$28,5)&amp;""</f>
        <v/>
      </c>
      <c r="E23" s="66" t="str">
        <f>VLOOKUP(利用日対照表!$A23,名簿221130改訂版!$A$9:$F$28,6)&amp;""</f>
        <v/>
      </c>
      <c r="F23" s="66" t="str">
        <f t="shared" si="1"/>
        <v/>
      </c>
      <c r="G23" s="9">
        <v>15</v>
      </c>
      <c r="H23" s="76" t="str">
        <f>IF(利用日対照表!D23="","NA",$F23)&amp;""</f>
        <v>NA</v>
      </c>
      <c r="I23" s="76" t="str">
        <f>IF(利用日対照表!E23="","NA",$F23)&amp;""</f>
        <v>NA</v>
      </c>
      <c r="J23" s="76" t="str">
        <f>IF(利用日対照表!F23="","NA",$F23)&amp;""</f>
        <v>NA</v>
      </c>
      <c r="K23" s="76" t="str">
        <f>IF(利用日対照表!G23="","NA",$F23)&amp;""</f>
        <v>NA</v>
      </c>
      <c r="L23" s="76" t="str">
        <f>IF(利用日対照表!H23="","NA",$F23)&amp;""</f>
        <v>NA</v>
      </c>
      <c r="M23" s="76" t="str">
        <f>IF(利用日対照表!I23="","NA",$F23)&amp;""</f>
        <v>NA</v>
      </c>
      <c r="N23" s="76" t="str">
        <f>IF(利用日対照表!J23="","NA",$F23)&amp;""</f>
        <v>NA</v>
      </c>
      <c r="O23" s="76" t="str">
        <f>IF(利用日対照表!K23="","NA",$F23)&amp;""</f>
        <v>NA</v>
      </c>
      <c r="P23" s="76" t="str">
        <f>IF(利用日対照表!L23="","NA",$F23)&amp;""</f>
        <v>NA</v>
      </c>
      <c r="Q23" s="76" t="str">
        <f>IF(利用日対照表!M23="","NA",$F23)&amp;""</f>
        <v>NA</v>
      </c>
      <c r="R23" s="76" t="str">
        <f>IF(利用日対照表!N23="","NA",$F23)&amp;""</f>
        <v>NA</v>
      </c>
      <c r="S23" s="76" t="str">
        <f>IF(利用日対照表!O23="","NA",$F23)&amp;""</f>
        <v>NA</v>
      </c>
      <c r="T23" s="76" t="str">
        <f>IF(利用日対照表!P23="","NA",$F23)&amp;""</f>
        <v>NA</v>
      </c>
      <c r="U23" s="76" t="str">
        <f>IF(利用日対照表!Q23="","NA",$F23)&amp;""</f>
        <v>NA</v>
      </c>
      <c r="V23" s="76" t="str">
        <f>IF(利用日対照表!R23="","NA",$F23)&amp;""</f>
        <v>NA</v>
      </c>
      <c r="W23" s="76" t="str">
        <f>IF(利用日対照表!S23="","NA",$F23)&amp;""</f>
        <v>NA</v>
      </c>
      <c r="X23" s="76" t="str">
        <f>IF(利用日対照表!T23="","NA",$F23)&amp;""</f>
        <v>NA</v>
      </c>
      <c r="Y23" s="77" t="str">
        <f>IF(利用日対照表!U23="","NA",$F23)&amp;""</f>
        <v>NA</v>
      </c>
      <c r="Z23"/>
    </row>
    <row r="24" spans="1:46" ht="36.75" hidden="1" customHeight="1" x14ac:dyDescent="0.2">
      <c r="A24" s="99"/>
      <c r="B24" s="66" t="str">
        <f>VLOOKUP(利用日対照表!$A24,名簿221130改訂版!$A$9:$F$28,3)&amp;""</f>
        <v/>
      </c>
      <c r="C24" s="66" t="str">
        <f>VLOOKUP(利用日対照表!$A24,名簿221130改訂版!$A$9:$F$28,4)&amp;""</f>
        <v/>
      </c>
      <c r="D24" s="66" t="str">
        <f>VLOOKUP(利用日対照表!$A24,名簿221130改訂版!$A$9:$F$28,5)&amp;""</f>
        <v/>
      </c>
      <c r="E24" s="66" t="str">
        <f>VLOOKUP(利用日対照表!$A24,名簿221130改訂版!$A$9:$F$28,6)&amp;""</f>
        <v/>
      </c>
      <c r="F24" s="66" t="str">
        <f t="shared" si="1"/>
        <v/>
      </c>
      <c r="G24" s="9">
        <v>16</v>
      </c>
      <c r="H24" s="76" t="str">
        <f>IF(利用日対照表!D24="","NA",$F24)&amp;""</f>
        <v>NA</v>
      </c>
      <c r="I24" s="76" t="str">
        <f>IF(利用日対照表!E24="","NA",$F24)&amp;""</f>
        <v>NA</v>
      </c>
      <c r="J24" s="76" t="str">
        <f>IF(利用日対照表!F24="","NA",$F24)&amp;""</f>
        <v>NA</v>
      </c>
      <c r="K24" s="76" t="str">
        <f>IF(利用日対照表!G24="","NA",$F24)&amp;""</f>
        <v>NA</v>
      </c>
      <c r="L24" s="76" t="str">
        <f>IF(利用日対照表!H24="","NA",$F24)&amp;""</f>
        <v>NA</v>
      </c>
      <c r="M24" s="76" t="str">
        <f>IF(利用日対照表!I24="","NA",$F24)&amp;""</f>
        <v>NA</v>
      </c>
      <c r="N24" s="76" t="str">
        <f>IF(利用日対照表!J24="","NA",$F24)&amp;""</f>
        <v>NA</v>
      </c>
      <c r="O24" s="76" t="str">
        <f>IF(利用日対照表!K24="","NA",$F24)&amp;""</f>
        <v>NA</v>
      </c>
      <c r="P24" s="76" t="str">
        <f>IF(利用日対照表!L24="","NA",$F24)&amp;""</f>
        <v>NA</v>
      </c>
      <c r="Q24" s="76" t="str">
        <f>IF(利用日対照表!M24="","NA",$F24)&amp;""</f>
        <v>NA</v>
      </c>
      <c r="R24" s="76" t="str">
        <f>IF(利用日対照表!N24="","NA",$F24)&amp;""</f>
        <v>NA</v>
      </c>
      <c r="S24" s="76" t="str">
        <f>IF(利用日対照表!O24="","NA",$F24)&amp;""</f>
        <v>NA</v>
      </c>
      <c r="T24" s="76" t="str">
        <f>IF(利用日対照表!P24="","NA",$F24)&amp;""</f>
        <v>NA</v>
      </c>
      <c r="U24" s="76" t="str">
        <f>IF(利用日対照表!Q24="","NA",$F24)&amp;""</f>
        <v>NA</v>
      </c>
      <c r="V24" s="76" t="str">
        <f>IF(利用日対照表!R24="","NA",$F24)&amp;""</f>
        <v>NA</v>
      </c>
      <c r="W24" s="76" t="str">
        <f>IF(利用日対照表!S24="","NA",$F24)&amp;""</f>
        <v>NA</v>
      </c>
      <c r="X24" s="76" t="str">
        <f>IF(利用日対照表!T24="","NA",$F24)&amp;""</f>
        <v>NA</v>
      </c>
      <c r="Y24" s="77" t="str">
        <f>IF(利用日対照表!U24="","NA",$F24)&amp;""</f>
        <v>NA</v>
      </c>
      <c r="Z24"/>
    </row>
    <row r="25" spans="1:46" ht="36.75" hidden="1" customHeight="1" x14ac:dyDescent="0.2">
      <c r="A25" s="99"/>
      <c r="B25" s="66" t="str">
        <f>VLOOKUP(利用日対照表!$A25,名簿221130改訂版!$A$9:$F$28,3)&amp;""</f>
        <v/>
      </c>
      <c r="C25" s="66" t="str">
        <f>VLOOKUP(利用日対照表!$A25,名簿221130改訂版!$A$9:$F$28,4)&amp;""</f>
        <v/>
      </c>
      <c r="D25" s="66" t="str">
        <f>VLOOKUP(利用日対照表!$A25,名簿221130改訂版!$A$9:$F$28,5)&amp;""</f>
        <v/>
      </c>
      <c r="E25" s="66" t="str">
        <f>VLOOKUP(利用日対照表!$A25,名簿221130改訂版!$A$9:$F$28,6)&amp;""</f>
        <v/>
      </c>
      <c r="F25" s="66" t="str">
        <f t="shared" si="1"/>
        <v/>
      </c>
      <c r="G25" s="9">
        <v>17</v>
      </c>
      <c r="H25" s="76" t="str">
        <f>IF(利用日対照表!D25="","NA",$F25)&amp;""</f>
        <v>NA</v>
      </c>
      <c r="I25" s="76" t="str">
        <f>IF(利用日対照表!E25="","NA",$F25)&amp;""</f>
        <v>NA</v>
      </c>
      <c r="J25" s="76" t="str">
        <f>IF(利用日対照表!F25="","NA",$F25)&amp;""</f>
        <v>NA</v>
      </c>
      <c r="K25" s="76" t="str">
        <f>IF(利用日対照表!G25="","NA",$F25)&amp;""</f>
        <v>NA</v>
      </c>
      <c r="L25" s="76" t="str">
        <f>IF(利用日対照表!H25="","NA",$F25)&amp;""</f>
        <v>NA</v>
      </c>
      <c r="M25" s="76" t="str">
        <f>IF(利用日対照表!I25="","NA",$F25)&amp;""</f>
        <v>NA</v>
      </c>
      <c r="N25" s="76" t="str">
        <f>IF(利用日対照表!J25="","NA",$F25)&amp;""</f>
        <v>NA</v>
      </c>
      <c r="O25" s="76" t="str">
        <f>IF(利用日対照表!K25="","NA",$F25)&amp;""</f>
        <v>NA</v>
      </c>
      <c r="P25" s="76" t="str">
        <f>IF(利用日対照表!L25="","NA",$F25)&amp;""</f>
        <v>NA</v>
      </c>
      <c r="Q25" s="76" t="str">
        <f>IF(利用日対照表!M25="","NA",$F25)&amp;""</f>
        <v>NA</v>
      </c>
      <c r="R25" s="76" t="str">
        <f>IF(利用日対照表!N25="","NA",$F25)&amp;""</f>
        <v>NA</v>
      </c>
      <c r="S25" s="76" t="str">
        <f>IF(利用日対照表!O25="","NA",$F25)&amp;""</f>
        <v>NA</v>
      </c>
      <c r="T25" s="76" t="str">
        <f>IF(利用日対照表!P25="","NA",$F25)&amp;""</f>
        <v>NA</v>
      </c>
      <c r="U25" s="76" t="str">
        <f>IF(利用日対照表!Q25="","NA",$F25)&amp;""</f>
        <v>NA</v>
      </c>
      <c r="V25" s="76" t="str">
        <f>IF(利用日対照表!R25="","NA",$F25)&amp;""</f>
        <v>NA</v>
      </c>
      <c r="W25" s="76" t="str">
        <f>IF(利用日対照表!S25="","NA",$F25)&amp;""</f>
        <v>NA</v>
      </c>
      <c r="X25" s="76" t="str">
        <f>IF(利用日対照表!T25="","NA",$F25)&amp;""</f>
        <v>NA</v>
      </c>
      <c r="Y25" s="77" t="str">
        <f>IF(利用日対照表!U25="","NA",$F25)&amp;""</f>
        <v>NA</v>
      </c>
      <c r="Z25"/>
    </row>
    <row r="26" spans="1:46" ht="36.75" hidden="1" customHeight="1" x14ac:dyDescent="0.2">
      <c r="A26" s="99"/>
      <c r="B26" s="66" t="str">
        <f>VLOOKUP(利用日対照表!$A26,名簿221130改訂版!$A$9:$F$28,3)&amp;""</f>
        <v/>
      </c>
      <c r="C26" s="66" t="str">
        <f>VLOOKUP(利用日対照表!$A26,名簿221130改訂版!$A$9:$F$28,4)&amp;""</f>
        <v/>
      </c>
      <c r="D26" s="66" t="str">
        <f>VLOOKUP(利用日対照表!$A26,名簿221130改訂版!$A$9:$F$28,5)&amp;""</f>
        <v/>
      </c>
      <c r="E26" s="66" t="str">
        <f>VLOOKUP(利用日対照表!$A26,名簿221130改訂版!$A$9:$F$28,6)&amp;""</f>
        <v/>
      </c>
      <c r="F26" s="66" t="str">
        <f t="shared" si="1"/>
        <v/>
      </c>
      <c r="G26" s="9">
        <v>18</v>
      </c>
      <c r="H26" s="76" t="str">
        <f>IF(利用日対照表!D26="","NA",$F26)&amp;""</f>
        <v>NA</v>
      </c>
      <c r="I26" s="76" t="str">
        <f>IF(利用日対照表!E26="","NA",$F26)&amp;""</f>
        <v>NA</v>
      </c>
      <c r="J26" s="76" t="str">
        <f>IF(利用日対照表!F26="","NA",$F26)&amp;""</f>
        <v>NA</v>
      </c>
      <c r="K26" s="76" t="str">
        <f>IF(利用日対照表!G26="","NA",$F26)&amp;""</f>
        <v>NA</v>
      </c>
      <c r="L26" s="76" t="str">
        <f>IF(利用日対照表!H26="","NA",$F26)&amp;""</f>
        <v>NA</v>
      </c>
      <c r="M26" s="76" t="str">
        <f>IF(利用日対照表!I26="","NA",$F26)&amp;""</f>
        <v>NA</v>
      </c>
      <c r="N26" s="76" t="str">
        <f>IF(利用日対照表!J26="","NA",$F26)&amp;""</f>
        <v>NA</v>
      </c>
      <c r="O26" s="76" t="str">
        <f>IF(利用日対照表!K26="","NA",$F26)&amp;""</f>
        <v>NA</v>
      </c>
      <c r="P26" s="76" t="str">
        <f>IF(利用日対照表!L26="","NA",$F26)&amp;""</f>
        <v>NA</v>
      </c>
      <c r="Q26" s="76" t="str">
        <f>IF(利用日対照表!M26="","NA",$F26)&amp;""</f>
        <v>NA</v>
      </c>
      <c r="R26" s="76" t="str">
        <f>IF(利用日対照表!N26="","NA",$F26)&amp;""</f>
        <v>NA</v>
      </c>
      <c r="S26" s="76" t="str">
        <f>IF(利用日対照表!O26="","NA",$F26)&amp;""</f>
        <v>NA</v>
      </c>
      <c r="T26" s="76" t="str">
        <f>IF(利用日対照表!P26="","NA",$F26)&amp;""</f>
        <v>NA</v>
      </c>
      <c r="U26" s="76" t="str">
        <f>IF(利用日対照表!Q26="","NA",$F26)&amp;""</f>
        <v>NA</v>
      </c>
      <c r="V26" s="76" t="str">
        <f>IF(利用日対照表!R26="","NA",$F26)&amp;""</f>
        <v>NA</v>
      </c>
      <c r="W26" s="76" t="str">
        <f>IF(利用日対照表!S26="","NA",$F26)&amp;""</f>
        <v>NA</v>
      </c>
      <c r="X26" s="76" t="str">
        <f>IF(利用日対照表!T26="","NA",$F26)&amp;""</f>
        <v>NA</v>
      </c>
      <c r="Y26" s="77" t="str">
        <f>IF(利用日対照表!U26="","NA",$F26)&amp;""</f>
        <v>NA</v>
      </c>
      <c r="Z26"/>
    </row>
    <row r="27" spans="1:46" ht="36.75" hidden="1" customHeight="1" x14ac:dyDescent="0.2">
      <c r="A27" s="99"/>
      <c r="B27" s="66" t="str">
        <f>VLOOKUP(利用日対照表!$A27,名簿221130改訂版!$A$9:$F$28,3)&amp;""</f>
        <v/>
      </c>
      <c r="C27" s="66" t="str">
        <f>VLOOKUP(利用日対照表!$A27,名簿221130改訂版!$A$9:$F$28,4)&amp;""</f>
        <v/>
      </c>
      <c r="D27" s="66" t="str">
        <f>VLOOKUP(利用日対照表!$A27,名簿221130改訂版!$A$9:$F$28,5)&amp;""</f>
        <v/>
      </c>
      <c r="E27" s="66" t="str">
        <f>VLOOKUP(利用日対照表!$A27,名簿221130改訂版!$A$9:$F$28,6)&amp;""</f>
        <v/>
      </c>
      <c r="F27" s="66" t="str">
        <f t="shared" si="1"/>
        <v/>
      </c>
      <c r="G27" s="9">
        <v>19</v>
      </c>
      <c r="H27" s="76" t="str">
        <f>IF(利用日対照表!D27="","NA",$F27)&amp;""</f>
        <v>NA</v>
      </c>
      <c r="I27" s="76" t="str">
        <f>IF(利用日対照表!E27="","NA",$F27)&amp;""</f>
        <v>NA</v>
      </c>
      <c r="J27" s="76" t="str">
        <f>IF(利用日対照表!F27="","NA",$F27)&amp;""</f>
        <v>NA</v>
      </c>
      <c r="K27" s="76" t="str">
        <f>IF(利用日対照表!G27="","NA",$F27)&amp;""</f>
        <v>NA</v>
      </c>
      <c r="L27" s="76" t="str">
        <f>IF(利用日対照表!H27="","NA",$F27)&amp;""</f>
        <v>NA</v>
      </c>
      <c r="M27" s="76" t="str">
        <f>IF(利用日対照表!I27="","NA",$F27)&amp;""</f>
        <v>NA</v>
      </c>
      <c r="N27" s="76" t="str">
        <f>IF(利用日対照表!J27="","NA",$F27)&amp;""</f>
        <v>NA</v>
      </c>
      <c r="O27" s="76" t="str">
        <f>IF(利用日対照表!K27="","NA",$F27)&amp;""</f>
        <v>NA</v>
      </c>
      <c r="P27" s="76" t="str">
        <f>IF(利用日対照表!L27="","NA",$F27)&amp;""</f>
        <v>NA</v>
      </c>
      <c r="Q27" s="76" t="str">
        <f>IF(利用日対照表!M27="","NA",$F27)&amp;""</f>
        <v>NA</v>
      </c>
      <c r="R27" s="76" t="str">
        <f>IF(利用日対照表!N27="","NA",$F27)&amp;""</f>
        <v>NA</v>
      </c>
      <c r="S27" s="76" t="str">
        <f>IF(利用日対照表!O27="","NA",$F27)&amp;""</f>
        <v>NA</v>
      </c>
      <c r="T27" s="76" t="str">
        <f>IF(利用日対照表!P27="","NA",$F27)&amp;""</f>
        <v>NA</v>
      </c>
      <c r="U27" s="76" t="str">
        <f>IF(利用日対照表!Q27="","NA",$F27)&amp;""</f>
        <v>NA</v>
      </c>
      <c r="V27" s="76" t="str">
        <f>IF(利用日対照表!R27="","NA",$F27)&amp;""</f>
        <v>NA</v>
      </c>
      <c r="W27" s="76" t="str">
        <f>IF(利用日対照表!S27="","NA",$F27)&amp;""</f>
        <v>NA</v>
      </c>
      <c r="X27" s="76" t="str">
        <f>IF(利用日対照表!T27="","NA",$F27)&amp;""</f>
        <v>NA</v>
      </c>
      <c r="Y27" s="77" t="str">
        <f>IF(利用日対照表!U27="","NA",$F27)&amp;""</f>
        <v>NA</v>
      </c>
      <c r="Z27"/>
    </row>
    <row r="28" spans="1:46" ht="36.75" hidden="1" customHeight="1" thickBot="1" x14ac:dyDescent="0.25">
      <c r="A28" s="99"/>
      <c r="B28" s="66" t="str">
        <f>VLOOKUP(利用日対照表!$A28,名簿221130改訂版!$A$9:$F$28,3)&amp;""</f>
        <v/>
      </c>
      <c r="C28" s="66" t="str">
        <f>VLOOKUP(利用日対照表!$A28,名簿221130改訂版!$A$9:$F$28,4)&amp;""</f>
        <v/>
      </c>
      <c r="D28" s="66" t="str">
        <f>VLOOKUP(利用日対照表!$A28,名簿221130改訂版!$A$9:$F$28,5)&amp;""</f>
        <v/>
      </c>
      <c r="E28" s="66" t="str">
        <f>VLOOKUP(利用日対照表!$A28,名簿221130改訂版!$A$9:$F$28,6)&amp;""</f>
        <v/>
      </c>
      <c r="F28" s="66" t="str">
        <f t="shared" si="1"/>
        <v/>
      </c>
      <c r="G28" s="10">
        <v>20</v>
      </c>
      <c r="H28" s="79" t="str">
        <f>IF(利用日対照表!D28="","NA",$F28)&amp;""</f>
        <v>NA</v>
      </c>
      <c r="I28" s="79" t="str">
        <f>IF(利用日対照表!E28="","NA",$F28)&amp;""</f>
        <v>NA</v>
      </c>
      <c r="J28" s="79" t="str">
        <f>IF(利用日対照表!F28="","NA",$F28)&amp;""</f>
        <v>NA</v>
      </c>
      <c r="K28" s="79" t="str">
        <f>IF(利用日対照表!G28="","NA",$F28)&amp;""</f>
        <v>NA</v>
      </c>
      <c r="L28" s="79" t="str">
        <f>IF(利用日対照表!H28="","NA",$F28)&amp;""</f>
        <v>NA</v>
      </c>
      <c r="M28" s="79" t="str">
        <f>IF(利用日対照表!I28="","NA",$F28)&amp;""</f>
        <v>NA</v>
      </c>
      <c r="N28" s="79" t="str">
        <f>IF(利用日対照表!J28="","NA",$F28)&amp;""</f>
        <v>NA</v>
      </c>
      <c r="O28" s="79" t="str">
        <f>IF(利用日対照表!K28="","NA",$F28)&amp;""</f>
        <v>NA</v>
      </c>
      <c r="P28" s="79" t="str">
        <f>IF(利用日対照表!L28="","NA",$F28)&amp;""</f>
        <v>NA</v>
      </c>
      <c r="Q28" s="79" t="str">
        <f>IF(利用日対照表!M28="","NA",$F28)&amp;""</f>
        <v>NA</v>
      </c>
      <c r="R28" s="79" t="str">
        <f>IF(利用日対照表!N28="","NA",$F28)&amp;""</f>
        <v>NA</v>
      </c>
      <c r="S28" s="79" t="str">
        <f>IF(利用日対照表!O28="","NA",$F28)&amp;""</f>
        <v>NA</v>
      </c>
      <c r="T28" s="79" t="str">
        <f>IF(利用日対照表!P28="","NA",$F28)&amp;""</f>
        <v>NA</v>
      </c>
      <c r="U28" s="79" t="str">
        <f>IF(利用日対照表!Q28="","NA",$F28)&amp;""</f>
        <v>NA</v>
      </c>
      <c r="V28" s="79" t="str">
        <f>IF(利用日対照表!R28="","NA",$F28)&amp;""</f>
        <v>NA</v>
      </c>
      <c r="W28" s="79" t="str">
        <f>IF(利用日対照表!S28="","NA",$F28)&amp;""</f>
        <v>NA</v>
      </c>
      <c r="X28" s="79" t="str">
        <f>IF(利用日対照表!T28="","NA",$F28)&amp;""</f>
        <v>NA</v>
      </c>
      <c r="Y28" s="80" t="str">
        <f>IF(利用日対照表!U28="","NA",$F28)&amp;""</f>
        <v>NA</v>
      </c>
      <c r="Z28"/>
    </row>
    <row r="29" spans="1:46" hidden="1" x14ac:dyDescent="0.2">
      <c r="A29" s="96"/>
      <c r="B29" s="96"/>
      <c r="C29" s="96"/>
      <c r="D29" s="97"/>
      <c r="E29" s="97"/>
    </row>
    <row r="30" spans="1:46" hidden="1" x14ac:dyDescent="0.2"/>
    <row r="31" spans="1:46" ht="108" hidden="1" customHeight="1" thickBot="1" x14ac:dyDescent="0.25">
      <c r="F31" s="105" t="s">
        <v>348</v>
      </c>
      <c r="G31" s="103" t="s">
        <v>44</v>
      </c>
      <c r="H31" s="104" t="str">
        <f>IF(利用日対照表!D8="","",TEXT(利用日対照表!D8,"yyyy/mm/dd"))</f>
        <v/>
      </c>
      <c r="I31" s="104" t="str">
        <f>IF(利用日対照表!E8="","",TEXT(利用日対照表!E8,"yyyy/mm/dd"))</f>
        <v/>
      </c>
      <c r="J31" s="104" t="str">
        <f>IF(利用日対照表!F8="","",TEXT(利用日対照表!F8,"yyyy/mm/dd"))</f>
        <v/>
      </c>
      <c r="K31" s="104" t="str">
        <f>IF(利用日対照表!G8="","",TEXT(利用日対照表!G8,"yyyy/mm/dd"))</f>
        <v/>
      </c>
      <c r="L31" s="104" t="str">
        <f>IF(利用日対照表!H8="","",TEXT(利用日対照表!H8,"yyyy/mm/dd"))</f>
        <v/>
      </c>
      <c r="M31" s="104" t="str">
        <f>IF(利用日対照表!I8="","",TEXT(利用日対照表!I8,"yyyy/mm/dd"))</f>
        <v/>
      </c>
      <c r="N31" s="104" t="str">
        <f>IF(利用日対照表!J8="","",TEXT(利用日対照表!J8,"yyyy/mm/dd"))</f>
        <v/>
      </c>
      <c r="O31" s="104" t="str">
        <f>IF(利用日対照表!K8="","",TEXT(利用日対照表!K8,"yyyy/mm/dd"))</f>
        <v/>
      </c>
      <c r="P31" s="104" t="str">
        <f>IF(利用日対照表!L8="","",TEXT(利用日対照表!L8,"yyyy/mm/dd"))</f>
        <v/>
      </c>
      <c r="Q31" s="104" t="str">
        <f>IF(利用日対照表!M8="","",TEXT(利用日対照表!M8,"yyyy/mm/dd"))</f>
        <v/>
      </c>
      <c r="R31" s="104" t="str">
        <f>IF(利用日対照表!N8="","",TEXT(利用日対照表!N8,"yyyy/mm/dd"))</f>
        <v/>
      </c>
      <c r="S31" s="104" t="str">
        <f>IF(利用日対照表!O8="","",TEXT(利用日対照表!O8,"yyyy/mm/dd"))</f>
        <v/>
      </c>
      <c r="T31" s="104" t="str">
        <f>IF(利用日対照表!P8="","",TEXT(利用日対照表!P8,"yyyy/mm/dd"))</f>
        <v/>
      </c>
      <c r="U31" s="104" t="str">
        <f>IF(利用日対照表!Q8="","",TEXT(利用日対照表!Q8,"yyyy/mm/dd"))</f>
        <v/>
      </c>
      <c r="V31" s="104" t="str">
        <f>IF(利用日対照表!R8="","",TEXT(利用日対照表!R8,"yyyy/mm/dd"))</f>
        <v/>
      </c>
      <c r="W31" s="104" t="str">
        <f>IF(利用日対照表!S8="","",TEXT(利用日対照表!S8,"yyyy/mm/dd"))</f>
        <v/>
      </c>
      <c r="X31" s="104" t="str">
        <f>IF(利用日対照表!T8="","",TEXT(利用日対照表!T8,"yyyy/mm/dd"))</f>
        <v/>
      </c>
      <c r="Y31" s="104" t="str">
        <f>IF(利用日対照表!U8="","",TEXT(利用日対照表!U8,"yyyy/mm/dd"))</f>
        <v/>
      </c>
      <c r="Z31"/>
    </row>
    <row r="32" spans="1:46" ht="16.2" x14ac:dyDescent="0.2">
      <c r="F32" s="66">
        <v>111</v>
      </c>
      <c r="G32" s="87" t="s">
        <v>45</v>
      </c>
      <c r="H32" s="66">
        <f>COUNTIF(H$9:H$28,$F32)+COUNTIF(H$9:H$28,$F32&amp;"9")</f>
        <v>0</v>
      </c>
      <c r="I32" s="66">
        <f t="shared" ref="I32:Y33" si="2">COUNTIF(I$9:I$28,$F32)+COUNTIF(I$9:I$28,$F32&amp;"9")</f>
        <v>0</v>
      </c>
      <c r="J32" s="66">
        <f t="shared" si="2"/>
        <v>0</v>
      </c>
      <c r="K32" s="66">
        <f t="shared" si="2"/>
        <v>0</v>
      </c>
      <c r="L32" s="66">
        <f t="shared" si="2"/>
        <v>0</v>
      </c>
      <c r="M32" s="66">
        <f t="shared" si="2"/>
        <v>0</v>
      </c>
      <c r="N32" s="66">
        <f t="shared" si="2"/>
        <v>0</v>
      </c>
      <c r="O32" s="66">
        <f t="shared" si="2"/>
        <v>0</v>
      </c>
      <c r="P32" s="66">
        <f t="shared" si="2"/>
        <v>0</v>
      </c>
      <c r="Q32" s="66">
        <f t="shared" si="2"/>
        <v>0</v>
      </c>
      <c r="R32" s="66">
        <f t="shared" si="2"/>
        <v>0</v>
      </c>
      <c r="S32" s="66">
        <f t="shared" si="2"/>
        <v>0</v>
      </c>
      <c r="T32" s="66">
        <f t="shared" si="2"/>
        <v>0</v>
      </c>
      <c r="U32" s="66">
        <f t="shared" si="2"/>
        <v>0</v>
      </c>
      <c r="V32" s="66">
        <f t="shared" si="2"/>
        <v>0</v>
      </c>
      <c r="W32" s="66">
        <f t="shared" si="2"/>
        <v>0</v>
      </c>
      <c r="X32" s="66">
        <f t="shared" si="2"/>
        <v>0</v>
      </c>
      <c r="Y32" s="66">
        <f t="shared" si="2"/>
        <v>0</v>
      </c>
      <c r="Z32"/>
      <c r="AC32" s="139">
        <v>44895</v>
      </c>
      <c r="AD32" s="139"/>
      <c r="AE32" s="139"/>
      <c r="AF32" s="5" t="s">
        <v>11</v>
      </c>
      <c r="AG32" s="66"/>
      <c r="AH32" s="1"/>
      <c r="AI32" s="66"/>
      <c r="AJ32" s="66"/>
      <c r="AK32" s="66"/>
      <c r="AL32" s="66"/>
      <c r="AM32" s="66"/>
      <c r="AN32" s="66"/>
      <c r="AO32" s="66"/>
      <c r="AP32" s="66"/>
      <c r="AQ32" s="66"/>
      <c r="AR32" s="66"/>
      <c r="AS32" s="66"/>
      <c r="AT32" s="66"/>
    </row>
    <row r="33" spans="6:46" ht="21" x14ac:dyDescent="0.2">
      <c r="F33" s="66">
        <v>112</v>
      </c>
      <c r="G33" s="87" t="s">
        <v>46</v>
      </c>
      <c r="H33" s="66">
        <f>COUNTIF(H$9:H$28,$F33)+COUNTIF(H$9:H$28,$F33&amp;"9")</f>
        <v>0</v>
      </c>
      <c r="I33" s="66">
        <f t="shared" si="2"/>
        <v>0</v>
      </c>
      <c r="J33" s="66">
        <f t="shared" si="2"/>
        <v>0</v>
      </c>
      <c r="K33" s="66">
        <f t="shared" si="2"/>
        <v>0</v>
      </c>
      <c r="L33" s="66">
        <f t="shared" si="2"/>
        <v>0</v>
      </c>
      <c r="M33" s="66">
        <f t="shared" si="2"/>
        <v>0</v>
      </c>
      <c r="N33" s="66">
        <f t="shared" si="2"/>
        <v>0</v>
      </c>
      <c r="O33" s="66">
        <f t="shared" si="2"/>
        <v>0</v>
      </c>
      <c r="P33" s="66">
        <f t="shared" si="2"/>
        <v>0</v>
      </c>
      <c r="Q33" s="66">
        <f t="shared" si="2"/>
        <v>0</v>
      </c>
      <c r="R33" s="66">
        <f t="shared" si="2"/>
        <v>0</v>
      </c>
      <c r="S33" s="66">
        <f t="shared" si="2"/>
        <v>0</v>
      </c>
      <c r="T33" s="66">
        <f t="shared" si="2"/>
        <v>0</v>
      </c>
      <c r="U33" s="66">
        <f t="shared" si="2"/>
        <v>0</v>
      </c>
      <c r="V33" s="66">
        <f t="shared" si="2"/>
        <v>0</v>
      </c>
      <c r="W33" s="66">
        <f t="shared" si="2"/>
        <v>0</v>
      </c>
      <c r="X33" s="66">
        <f t="shared" si="2"/>
        <v>0</v>
      </c>
      <c r="Y33" s="66">
        <f t="shared" si="2"/>
        <v>0</v>
      </c>
      <c r="AC33" s="11" t="s">
        <v>345</v>
      </c>
      <c r="AD33" s="1"/>
      <c r="AE33" s="1"/>
      <c r="AF33" s="1"/>
      <c r="AG33" s="66"/>
      <c r="AH33" s="66"/>
      <c r="AI33" s="66"/>
      <c r="AJ33" s="66"/>
      <c r="AK33" s="66"/>
      <c r="AL33" s="66"/>
      <c r="AM33" s="17" t="s">
        <v>41</v>
      </c>
      <c r="AN33" s="81"/>
      <c r="AO33" s="81"/>
      <c r="AP33" s="129" t="str">
        <f>名簿221130改訂版!$F$2&amp;""</f>
        <v/>
      </c>
      <c r="AQ33" s="129"/>
      <c r="AR33" s="129"/>
      <c r="AS33" s="129"/>
      <c r="AT33" s="130"/>
    </row>
    <row r="34" spans="6:46" ht="16.2" x14ac:dyDescent="0.2">
      <c r="G34" s="87" t="s">
        <v>47</v>
      </c>
      <c r="H34" s="66">
        <f>H32+H33</f>
        <v>0</v>
      </c>
      <c r="I34" s="66">
        <f t="shared" ref="I34:Y34" si="3">I32+I33</f>
        <v>0</v>
      </c>
      <c r="J34" s="66">
        <f t="shared" si="3"/>
        <v>0</v>
      </c>
      <c r="K34" s="66">
        <f t="shared" si="3"/>
        <v>0</v>
      </c>
      <c r="L34" s="66">
        <f t="shared" si="3"/>
        <v>0</v>
      </c>
      <c r="M34" s="66">
        <f t="shared" si="3"/>
        <v>0</v>
      </c>
      <c r="N34" s="66">
        <f t="shared" si="3"/>
        <v>0</v>
      </c>
      <c r="O34" s="66">
        <f t="shared" si="3"/>
        <v>0</v>
      </c>
      <c r="P34" s="66">
        <f t="shared" si="3"/>
        <v>0</v>
      </c>
      <c r="Q34" s="66">
        <f t="shared" si="3"/>
        <v>0</v>
      </c>
      <c r="R34" s="66">
        <f t="shared" si="3"/>
        <v>0</v>
      </c>
      <c r="S34" s="66">
        <f t="shared" si="3"/>
        <v>0</v>
      </c>
      <c r="T34" s="66">
        <f t="shared" si="3"/>
        <v>0</v>
      </c>
      <c r="U34" s="66">
        <f t="shared" si="3"/>
        <v>0</v>
      </c>
      <c r="V34" s="66">
        <f t="shared" si="3"/>
        <v>0</v>
      </c>
      <c r="W34" s="66">
        <f t="shared" si="3"/>
        <v>0</v>
      </c>
      <c r="X34" s="66">
        <f t="shared" si="3"/>
        <v>0</v>
      </c>
      <c r="Y34" s="66">
        <f t="shared" si="3"/>
        <v>0</v>
      </c>
      <c r="AC34" s="66"/>
      <c r="AD34" s="2"/>
      <c r="AE34" s="2"/>
      <c r="AF34" s="2"/>
      <c r="AG34" s="2"/>
      <c r="AH34" s="2"/>
      <c r="AI34" s="30"/>
      <c r="AJ34" s="30"/>
      <c r="AK34" s="30"/>
      <c r="AL34" s="30"/>
      <c r="AM34" s="30"/>
      <c r="AN34" s="30"/>
      <c r="AO34" s="2"/>
      <c r="AP34" s="2"/>
      <c r="AQ34" s="30"/>
      <c r="AR34" s="30"/>
      <c r="AS34" s="2"/>
      <c r="AT34" s="116" t="str">
        <f>名簿221130改訂版!$F$3</f>
        <v>提出日：　　　　　年　　　　月　　　　日　　</v>
      </c>
    </row>
    <row r="35" spans="6:46" ht="19.2" x14ac:dyDescent="0.2">
      <c r="F35" s="66">
        <v>121</v>
      </c>
      <c r="G35" s="87" t="s">
        <v>48</v>
      </c>
      <c r="H35" s="66">
        <f>COUNTIF(H$9:H$28,$F35)+COUNTIF(H$9:H$28,$F35&amp;"9")</f>
        <v>0</v>
      </c>
      <c r="I35" s="66">
        <f t="shared" ref="I35:Y36" si="4">COUNTIF(I$9:I$28,$F35)+COUNTIF(I$9:I$28,$F35&amp;"9")</f>
        <v>0</v>
      </c>
      <c r="J35" s="66">
        <f t="shared" si="4"/>
        <v>0</v>
      </c>
      <c r="K35" s="66">
        <f t="shared" si="4"/>
        <v>0</v>
      </c>
      <c r="L35" s="66">
        <f t="shared" si="4"/>
        <v>0</v>
      </c>
      <c r="M35" s="66">
        <f t="shared" si="4"/>
        <v>0</v>
      </c>
      <c r="N35" s="66">
        <f t="shared" si="4"/>
        <v>0</v>
      </c>
      <c r="O35" s="66">
        <f t="shared" si="4"/>
        <v>0</v>
      </c>
      <c r="P35" s="66">
        <f t="shared" si="4"/>
        <v>0</v>
      </c>
      <c r="Q35" s="66">
        <f t="shared" si="4"/>
        <v>0</v>
      </c>
      <c r="R35" s="66">
        <f t="shared" si="4"/>
        <v>0</v>
      </c>
      <c r="S35" s="66">
        <f t="shared" si="4"/>
        <v>0</v>
      </c>
      <c r="T35" s="66">
        <f t="shared" si="4"/>
        <v>0</v>
      </c>
      <c r="U35" s="66">
        <f t="shared" si="4"/>
        <v>0</v>
      </c>
      <c r="V35" s="66">
        <f t="shared" si="4"/>
        <v>0</v>
      </c>
      <c r="W35" s="66">
        <f t="shared" si="4"/>
        <v>0</v>
      </c>
      <c r="X35" s="66">
        <f t="shared" si="4"/>
        <v>0</v>
      </c>
      <c r="Y35" s="66">
        <f t="shared" si="4"/>
        <v>0</v>
      </c>
      <c r="AC35" s="82" t="s">
        <v>346</v>
      </c>
      <c r="AD35" s="66"/>
      <c r="AE35" s="66"/>
      <c r="AF35" s="66"/>
      <c r="AG35" s="66"/>
      <c r="AH35" s="66"/>
      <c r="AI35" s="66"/>
      <c r="AJ35" s="66"/>
      <c r="AK35" s="66"/>
      <c r="AL35" s="66"/>
      <c r="AM35" s="66"/>
      <c r="AN35" s="66"/>
      <c r="AO35" s="66"/>
      <c r="AP35" s="66"/>
      <c r="AQ35" s="66"/>
      <c r="AR35" s="66"/>
      <c r="AS35" s="66"/>
      <c r="AT35" s="66"/>
    </row>
    <row r="36" spans="6:46" ht="13.8" thickBot="1" x14ac:dyDescent="0.25">
      <c r="F36" s="66">
        <v>122</v>
      </c>
      <c r="G36" s="87" t="s">
        <v>49</v>
      </c>
      <c r="H36" s="66">
        <f>COUNTIF(H$9:H$28,$F36)+COUNTIF(H$9:H$28,$F36&amp;"9")</f>
        <v>0</v>
      </c>
      <c r="I36" s="66">
        <f t="shared" si="4"/>
        <v>0</v>
      </c>
      <c r="J36" s="66">
        <f t="shared" si="4"/>
        <v>0</v>
      </c>
      <c r="K36" s="66">
        <f t="shared" si="4"/>
        <v>0</v>
      </c>
      <c r="L36" s="66">
        <f t="shared" si="4"/>
        <v>0</v>
      </c>
      <c r="M36" s="66">
        <f t="shared" si="4"/>
        <v>0</v>
      </c>
      <c r="N36" s="66">
        <f t="shared" si="4"/>
        <v>0</v>
      </c>
      <c r="O36" s="66">
        <f t="shared" si="4"/>
        <v>0</v>
      </c>
      <c r="P36" s="66">
        <f t="shared" si="4"/>
        <v>0</v>
      </c>
      <c r="Q36" s="66">
        <f t="shared" si="4"/>
        <v>0</v>
      </c>
      <c r="R36" s="66">
        <f t="shared" si="4"/>
        <v>0</v>
      </c>
      <c r="S36" s="66">
        <f t="shared" si="4"/>
        <v>0</v>
      </c>
      <c r="T36" s="66">
        <f t="shared" si="4"/>
        <v>0</v>
      </c>
      <c r="U36" s="66">
        <f t="shared" si="4"/>
        <v>0</v>
      </c>
      <c r="V36" s="66">
        <f t="shared" si="4"/>
        <v>0</v>
      </c>
      <c r="W36" s="66">
        <f t="shared" si="4"/>
        <v>0</v>
      </c>
      <c r="X36" s="66">
        <f t="shared" si="4"/>
        <v>0</v>
      </c>
      <c r="Y36" s="66">
        <f t="shared" si="4"/>
        <v>0</v>
      </c>
    </row>
    <row r="37" spans="6:46" x14ac:dyDescent="0.2">
      <c r="G37" s="87" t="s">
        <v>50</v>
      </c>
      <c r="H37" s="66">
        <f>H35+H36</f>
        <v>0</v>
      </c>
      <c r="I37" s="66">
        <f t="shared" ref="I37:Y37" si="5">I35+I36</f>
        <v>0</v>
      </c>
      <c r="J37" s="66">
        <f t="shared" si="5"/>
        <v>0</v>
      </c>
      <c r="K37" s="66">
        <f t="shared" si="5"/>
        <v>0</v>
      </c>
      <c r="L37" s="66">
        <f t="shared" si="5"/>
        <v>0</v>
      </c>
      <c r="M37" s="66">
        <f t="shared" si="5"/>
        <v>0</v>
      </c>
      <c r="N37" s="66">
        <f t="shared" si="5"/>
        <v>0</v>
      </c>
      <c r="O37" s="66">
        <f t="shared" si="5"/>
        <v>0</v>
      </c>
      <c r="P37" s="66">
        <f t="shared" si="5"/>
        <v>0</v>
      </c>
      <c r="Q37" s="66">
        <f t="shared" si="5"/>
        <v>0</v>
      </c>
      <c r="R37" s="66">
        <f t="shared" si="5"/>
        <v>0</v>
      </c>
      <c r="S37" s="66">
        <f t="shared" si="5"/>
        <v>0</v>
      </c>
      <c r="T37" s="66">
        <f t="shared" si="5"/>
        <v>0</v>
      </c>
      <c r="U37" s="66">
        <f t="shared" si="5"/>
        <v>0</v>
      </c>
      <c r="V37" s="66">
        <f t="shared" si="5"/>
        <v>0</v>
      </c>
      <c r="W37" s="66">
        <f t="shared" si="5"/>
        <v>0</v>
      </c>
      <c r="X37" s="66">
        <f t="shared" si="5"/>
        <v>0</v>
      </c>
      <c r="Y37" s="66">
        <f t="shared" si="5"/>
        <v>0</v>
      </c>
      <c r="AB37" s="114" t="s">
        <v>417</v>
      </c>
      <c r="AC37" s="114"/>
      <c r="AD37" s="114"/>
      <c r="AE37" s="114"/>
      <c r="AF37" s="114"/>
      <c r="AG37" s="114"/>
      <c r="AH37" s="114"/>
      <c r="AI37" s="114"/>
      <c r="AJ37" s="114"/>
      <c r="AK37" s="114"/>
      <c r="AL37" s="114"/>
      <c r="AM37" s="114"/>
      <c r="AN37" s="114"/>
      <c r="AO37" s="114"/>
    </row>
    <row r="38" spans="6:46" x14ac:dyDescent="0.2">
      <c r="F38" s="66">
        <v>131</v>
      </c>
      <c r="G38" s="87" t="s">
        <v>51</v>
      </c>
      <c r="H38" s="66">
        <f>COUNTIF(H$9:H$28,$F38)+COUNTIF(H$9:H$28,$F38&amp;"9")</f>
        <v>0</v>
      </c>
      <c r="I38" s="66">
        <f t="shared" ref="I38:Y39" si="6">COUNTIF(I$9:I$28,$F38)+COUNTIF(I$9:I$28,$F38&amp;"9")</f>
        <v>0</v>
      </c>
      <c r="J38" s="66">
        <f t="shared" si="6"/>
        <v>0</v>
      </c>
      <c r="K38" s="66">
        <f t="shared" si="6"/>
        <v>0</v>
      </c>
      <c r="L38" s="66">
        <f t="shared" si="6"/>
        <v>0</v>
      </c>
      <c r="M38" s="66">
        <f t="shared" si="6"/>
        <v>0</v>
      </c>
      <c r="N38" s="66">
        <f t="shared" si="6"/>
        <v>0</v>
      </c>
      <c r="O38" s="66">
        <f t="shared" si="6"/>
        <v>0</v>
      </c>
      <c r="P38" s="66">
        <f t="shared" si="6"/>
        <v>0</v>
      </c>
      <c r="Q38" s="66">
        <f t="shared" si="6"/>
        <v>0</v>
      </c>
      <c r="R38" s="66">
        <f t="shared" si="6"/>
        <v>0</v>
      </c>
      <c r="S38" s="66">
        <f t="shared" si="6"/>
        <v>0</v>
      </c>
      <c r="T38" s="66">
        <f t="shared" si="6"/>
        <v>0</v>
      </c>
      <c r="U38" s="66">
        <f t="shared" si="6"/>
        <v>0</v>
      </c>
      <c r="V38" s="66">
        <f t="shared" si="6"/>
        <v>0</v>
      </c>
      <c r="W38" s="66">
        <f t="shared" si="6"/>
        <v>0</v>
      </c>
      <c r="X38" s="66">
        <f t="shared" si="6"/>
        <v>0</v>
      </c>
      <c r="Y38" s="66">
        <f t="shared" si="6"/>
        <v>0</v>
      </c>
      <c r="AC38" t="s">
        <v>398</v>
      </c>
      <c r="AD38" s="111" t="str">
        <f>$H$31</f>
        <v/>
      </c>
      <c r="AE38" s="112"/>
      <c r="AF38" s="112"/>
      <c r="AG38" s="113"/>
    </row>
    <row r="39" spans="6:46" x14ac:dyDescent="0.2">
      <c r="F39" s="66">
        <v>132</v>
      </c>
      <c r="G39" s="87" t="s">
        <v>52</v>
      </c>
      <c r="H39" s="66">
        <f>COUNTIF(H$9:H$28,$F39)+COUNTIF(H$9:H$28,$F39&amp;"9")</f>
        <v>0</v>
      </c>
      <c r="I39" s="66">
        <f t="shared" si="6"/>
        <v>0</v>
      </c>
      <c r="J39" s="66">
        <f t="shared" si="6"/>
        <v>0</v>
      </c>
      <c r="K39" s="66">
        <f t="shared" si="6"/>
        <v>0</v>
      </c>
      <c r="L39" s="66">
        <f t="shared" si="6"/>
        <v>0</v>
      </c>
      <c r="M39" s="66">
        <f t="shared" si="6"/>
        <v>0</v>
      </c>
      <c r="N39" s="66">
        <f t="shared" si="6"/>
        <v>0</v>
      </c>
      <c r="O39" s="66">
        <f t="shared" si="6"/>
        <v>0</v>
      </c>
      <c r="P39" s="66">
        <f t="shared" si="6"/>
        <v>0</v>
      </c>
      <c r="Q39" s="66">
        <f t="shared" si="6"/>
        <v>0</v>
      </c>
      <c r="R39" s="66">
        <f t="shared" si="6"/>
        <v>0</v>
      </c>
      <c r="S39" s="66">
        <f t="shared" si="6"/>
        <v>0</v>
      </c>
      <c r="T39" s="66">
        <f t="shared" si="6"/>
        <v>0</v>
      </c>
      <c r="U39" s="66">
        <f t="shared" si="6"/>
        <v>0</v>
      </c>
      <c r="V39" s="66">
        <f t="shared" si="6"/>
        <v>0</v>
      </c>
      <c r="W39" s="66">
        <f t="shared" si="6"/>
        <v>0</v>
      </c>
      <c r="X39" s="66">
        <f t="shared" si="6"/>
        <v>0</v>
      </c>
      <c r="Y39" s="66">
        <f t="shared" si="6"/>
        <v>0</v>
      </c>
    </row>
    <row r="40" spans="6:46" x14ac:dyDescent="0.2">
      <c r="G40" s="87" t="s">
        <v>53</v>
      </c>
      <c r="H40" s="66">
        <f>H38+H39</f>
        <v>0</v>
      </c>
      <c r="I40" s="66">
        <f t="shared" ref="I40:Y40" si="7">I38+I39</f>
        <v>0</v>
      </c>
      <c r="J40" s="66">
        <f t="shared" si="7"/>
        <v>0</v>
      </c>
      <c r="K40" s="66">
        <f t="shared" si="7"/>
        <v>0</v>
      </c>
      <c r="L40" s="66">
        <f t="shared" si="7"/>
        <v>0</v>
      </c>
      <c r="M40" s="66">
        <f t="shared" si="7"/>
        <v>0</v>
      </c>
      <c r="N40" s="66">
        <f t="shared" si="7"/>
        <v>0</v>
      </c>
      <c r="O40" s="66">
        <f t="shared" si="7"/>
        <v>0</v>
      </c>
      <c r="P40" s="66">
        <f t="shared" si="7"/>
        <v>0</v>
      </c>
      <c r="Q40" s="66">
        <f t="shared" si="7"/>
        <v>0</v>
      </c>
      <c r="R40" s="66">
        <f t="shared" si="7"/>
        <v>0</v>
      </c>
      <c r="S40" s="66">
        <f t="shared" si="7"/>
        <v>0</v>
      </c>
      <c r="T40" s="66">
        <f t="shared" si="7"/>
        <v>0</v>
      </c>
      <c r="U40" s="66">
        <f t="shared" si="7"/>
        <v>0</v>
      </c>
      <c r="V40" s="66">
        <f t="shared" si="7"/>
        <v>0</v>
      </c>
      <c r="W40" s="66">
        <f t="shared" si="7"/>
        <v>0</v>
      </c>
      <c r="X40" s="66">
        <f t="shared" si="7"/>
        <v>0</v>
      </c>
      <c r="Y40" s="66">
        <f t="shared" si="7"/>
        <v>0</v>
      </c>
      <c r="AC40" t="s">
        <v>397</v>
      </c>
      <c r="AD40" s="108">
        <f>H113</f>
        <v>0</v>
      </c>
    </row>
    <row r="41" spans="6:46" x14ac:dyDescent="0.2">
      <c r="F41" s="66">
        <v>191</v>
      </c>
      <c r="G41" s="87" t="s">
        <v>54</v>
      </c>
      <c r="H41" s="66">
        <f>COUNTIF(H$9:H$28,$F41)+COUNTIF(H$9:H$28,$F41&amp;"9")</f>
        <v>0</v>
      </c>
      <c r="I41" s="66">
        <f t="shared" ref="I41:Y42" si="8">COUNTIF(I$9:I$28,$F41)+COUNTIF(I$9:I$28,$F41&amp;"9")</f>
        <v>0</v>
      </c>
      <c r="J41" s="66">
        <f t="shared" si="8"/>
        <v>0</v>
      </c>
      <c r="K41" s="66">
        <f t="shared" si="8"/>
        <v>0</v>
      </c>
      <c r="L41" s="66">
        <f t="shared" si="8"/>
        <v>0</v>
      </c>
      <c r="M41" s="66">
        <f t="shared" si="8"/>
        <v>0</v>
      </c>
      <c r="N41" s="66">
        <f t="shared" si="8"/>
        <v>0</v>
      </c>
      <c r="O41" s="66">
        <f t="shared" si="8"/>
        <v>0</v>
      </c>
      <c r="P41" s="66">
        <f t="shared" si="8"/>
        <v>0</v>
      </c>
      <c r="Q41" s="66">
        <f t="shared" si="8"/>
        <v>0</v>
      </c>
      <c r="R41" s="66">
        <f t="shared" si="8"/>
        <v>0</v>
      </c>
      <c r="S41" s="66">
        <f t="shared" si="8"/>
        <v>0</v>
      </c>
      <c r="T41" s="66">
        <f t="shared" si="8"/>
        <v>0</v>
      </c>
      <c r="U41" s="66">
        <f t="shared" si="8"/>
        <v>0</v>
      </c>
      <c r="V41" s="66">
        <f t="shared" si="8"/>
        <v>0</v>
      </c>
      <c r="W41" s="66">
        <f t="shared" si="8"/>
        <v>0</v>
      </c>
      <c r="X41" s="66">
        <f t="shared" si="8"/>
        <v>0</v>
      </c>
      <c r="Y41" s="66">
        <f t="shared" si="8"/>
        <v>0</v>
      </c>
    </row>
    <row r="42" spans="6:46" x14ac:dyDescent="0.2">
      <c r="F42" s="66">
        <v>192</v>
      </c>
      <c r="G42" s="87" t="s">
        <v>55</v>
      </c>
      <c r="H42" s="66">
        <f>COUNTIF(H$9:H$28,$F42)+COUNTIF(H$9:H$28,$F42&amp;"9")</f>
        <v>0</v>
      </c>
      <c r="I42" s="66">
        <f t="shared" si="8"/>
        <v>0</v>
      </c>
      <c r="J42" s="66">
        <f t="shared" si="8"/>
        <v>0</v>
      </c>
      <c r="K42" s="66">
        <f t="shared" si="8"/>
        <v>0</v>
      </c>
      <c r="L42" s="66">
        <f t="shared" si="8"/>
        <v>0</v>
      </c>
      <c r="M42" s="66">
        <f t="shared" si="8"/>
        <v>0</v>
      </c>
      <c r="N42" s="66">
        <f t="shared" si="8"/>
        <v>0</v>
      </c>
      <c r="O42" s="66">
        <f t="shared" si="8"/>
        <v>0</v>
      </c>
      <c r="P42" s="66">
        <f t="shared" si="8"/>
        <v>0</v>
      </c>
      <c r="Q42" s="66">
        <f t="shared" si="8"/>
        <v>0</v>
      </c>
      <c r="R42" s="66">
        <f t="shared" si="8"/>
        <v>0</v>
      </c>
      <c r="S42" s="66">
        <f t="shared" si="8"/>
        <v>0</v>
      </c>
      <c r="T42" s="66">
        <f t="shared" si="8"/>
        <v>0</v>
      </c>
      <c r="U42" s="66">
        <f t="shared" si="8"/>
        <v>0</v>
      </c>
      <c r="V42" s="66">
        <f t="shared" si="8"/>
        <v>0</v>
      </c>
      <c r="W42" s="66">
        <f t="shared" si="8"/>
        <v>0</v>
      </c>
      <c r="X42" s="66">
        <f t="shared" si="8"/>
        <v>0</v>
      </c>
      <c r="Y42" s="66">
        <f t="shared" si="8"/>
        <v>0</v>
      </c>
      <c r="AD42" s="140" t="s">
        <v>385</v>
      </c>
      <c r="AE42" s="140"/>
      <c r="AF42" s="140"/>
      <c r="AG42" s="140" t="s">
        <v>386</v>
      </c>
      <c r="AH42" s="140"/>
      <c r="AI42" s="140"/>
      <c r="AJ42" s="140" t="s">
        <v>387</v>
      </c>
      <c r="AK42" s="140"/>
      <c r="AL42" s="140"/>
      <c r="AM42" s="140" t="s">
        <v>388</v>
      </c>
      <c r="AN42" s="140"/>
      <c r="AO42" s="140"/>
    </row>
    <row r="43" spans="6:46" x14ac:dyDescent="0.2">
      <c r="G43" s="87" t="s">
        <v>56</v>
      </c>
      <c r="H43" s="66">
        <f>H41+H42</f>
        <v>0</v>
      </c>
      <c r="I43" s="66">
        <f t="shared" ref="I43:Y43" si="9">I41+I42</f>
        <v>0</v>
      </c>
      <c r="J43" s="66">
        <f t="shared" si="9"/>
        <v>0</v>
      </c>
      <c r="K43" s="66">
        <f t="shared" si="9"/>
        <v>0</v>
      </c>
      <c r="L43" s="66">
        <f t="shared" si="9"/>
        <v>0</v>
      </c>
      <c r="M43" s="66">
        <f t="shared" si="9"/>
        <v>0</v>
      </c>
      <c r="N43" s="66">
        <f t="shared" si="9"/>
        <v>0</v>
      </c>
      <c r="O43" s="66">
        <f t="shared" si="9"/>
        <v>0</v>
      </c>
      <c r="P43" s="66">
        <f t="shared" si="9"/>
        <v>0</v>
      </c>
      <c r="Q43" s="66">
        <f t="shared" si="9"/>
        <v>0</v>
      </c>
      <c r="R43" s="66">
        <f t="shared" si="9"/>
        <v>0</v>
      </c>
      <c r="S43" s="66">
        <f t="shared" si="9"/>
        <v>0</v>
      </c>
      <c r="T43" s="66">
        <f t="shared" si="9"/>
        <v>0</v>
      </c>
      <c r="U43" s="66">
        <f t="shared" si="9"/>
        <v>0</v>
      </c>
      <c r="V43" s="66">
        <f t="shared" si="9"/>
        <v>0</v>
      </c>
      <c r="W43" s="66">
        <f t="shared" si="9"/>
        <v>0</v>
      </c>
      <c r="X43" s="66">
        <f t="shared" si="9"/>
        <v>0</v>
      </c>
      <c r="Y43" s="66">
        <f t="shared" si="9"/>
        <v>0</v>
      </c>
      <c r="AC43" t="s">
        <v>416</v>
      </c>
      <c r="AD43" s="107" t="s">
        <v>389</v>
      </c>
      <c r="AE43" s="107" t="s">
        <v>390</v>
      </c>
      <c r="AF43" s="109" t="s">
        <v>391</v>
      </c>
      <c r="AG43" s="107" t="s">
        <v>389</v>
      </c>
      <c r="AH43" s="107" t="s">
        <v>390</v>
      </c>
      <c r="AI43" s="109" t="s">
        <v>391</v>
      </c>
      <c r="AJ43" s="107" t="s">
        <v>389</v>
      </c>
      <c r="AK43" s="107" t="s">
        <v>390</v>
      </c>
      <c r="AL43" s="109" t="s">
        <v>391</v>
      </c>
      <c r="AM43" s="107" t="s">
        <v>389</v>
      </c>
      <c r="AN43" s="107" t="s">
        <v>390</v>
      </c>
      <c r="AO43" s="109" t="s">
        <v>391</v>
      </c>
    </row>
    <row r="44" spans="6:46" x14ac:dyDescent="0.2">
      <c r="F44" s="66">
        <v>211</v>
      </c>
      <c r="G44" s="87" t="s">
        <v>57</v>
      </c>
      <c r="H44" s="66">
        <f>COUNTIF(H$9:H$28,$F44)+COUNTIF(H$9:H$28,$F44&amp;"9")</f>
        <v>0</v>
      </c>
      <c r="I44" s="66">
        <f t="shared" ref="I44:Y45" si="10">COUNTIF(I$9:I$28,$F44)+COUNTIF(I$9:I$28,$F44&amp;"9")</f>
        <v>0</v>
      </c>
      <c r="J44" s="66">
        <f t="shared" si="10"/>
        <v>0</v>
      </c>
      <c r="K44" s="66">
        <f t="shared" si="10"/>
        <v>0</v>
      </c>
      <c r="L44" s="66">
        <f t="shared" si="10"/>
        <v>0</v>
      </c>
      <c r="M44" s="66">
        <f t="shared" si="10"/>
        <v>0</v>
      </c>
      <c r="N44" s="66">
        <f t="shared" si="10"/>
        <v>0</v>
      </c>
      <c r="O44" s="66">
        <f t="shared" si="10"/>
        <v>0</v>
      </c>
      <c r="P44" s="66">
        <f t="shared" si="10"/>
        <v>0</v>
      </c>
      <c r="Q44" s="66">
        <f t="shared" si="10"/>
        <v>0</v>
      </c>
      <c r="R44" s="66">
        <f t="shared" si="10"/>
        <v>0</v>
      </c>
      <c r="S44" s="66">
        <f t="shared" si="10"/>
        <v>0</v>
      </c>
      <c r="T44" s="66">
        <f t="shared" si="10"/>
        <v>0</v>
      </c>
      <c r="U44" s="66">
        <f t="shared" si="10"/>
        <v>0</v>
      </c>
      <c r="V44" s="66">
        <f t="shared" si="10"/>
        <v>0</v>
      </c>
      <c r="W44" s="66">
        <f t="shared" si="10"/>
        <v>0</v>
      </c>
      <c r="X44" s="66">
        <f t="shared" si="10"/>
        <v>0</v>
      </c>
      <c r="Y44" s="66">
        <f t="shared" si="10"/>
        <v>0</v>
      </c>
      <c r="AC44" t="s">
        <v>380</v>
      </c>
      <c r="AD44" s="108">
        <f>H32</f>
        <v>0</v>
      </c>
      <c r="AE44" s="108">
        <f>H33</f>
        <v>0</v>
      </c>
      <c r="AF44" s="110">
        <f>H34</f>
        <v>0</v>
      </c>
      <c r="AG44" s="108">
        <f>H35</f>
        <v>0</v>
      </c>
      <c r="AH44" s="108">
        <f>H36</f>
        <v>0</v>
      </c>
      <c r="AI44" s="110">
        <f>H37</f>
        <v>0</v>
      </c>
      <c r="AJ44" s="108">
        <f>H38</f>
        <v>0</v>
      </c>
      <c r="AK44" s="108">
        <f>H39</f>
        <v>0</v>
      </c>
      <c r="AL44" s="110">
        <f>H40</f>
        <v>0</v>
      </c>
      <c r="AM44" s="108">
        <f>H41</f>
        <v>0</v>
      </c>
      <c r="AN44" s="108">
        <f>H42</f>
        <v>0</v>
      </c>
      <c r="AO44" s="110">
        <f>H43</f>
        <v>0</v>
      </c>
    </row>
    <row r="45" spans="6:46" x14ac:dyDescent="0.2">
      <c r="F45" s="66">
        <v>212</v>
      </c>
      <c r="G45" s="87" t="s">
        <v>58</v>
      </c>
      <c r="H45" s="66">
        <f>COUNTIF(H$9:H$28,$F45)+COUNTIF(H$9:H$28,$F45&amp;"9")</f>
        <v>0</v>
      </c>
      <c r="I45" s="66">
        <f t="shared" si="10"/>
        <v>0</v>
      </c>
      <c r="J45" s="66">
        <f t="shared" si="10"/>
        <v>0</v>
      </c>
      <c r="K45" s="66">
        <f t="shared" si="10"/>
        <v>0</v>
      </c>
      <c r="L45" s="66">
        <f t="shared" si="10"/>
        <v>0</v>
      </c>
      <c r="M45" s="66">
        <f t="shared" si="10"/>
        <v>0</v>
      </c>
      <c r="N45" s="66">
        <f t="shared" si="10"/>
        <v>0</v>
      </c>
      <c r="O45" s="66">
        <f t="shared" si="10"/>
        <v>0</v>
      </c>
      <c r="P45" s="66">
        <f t="shared" si="10"/>
        <v>0</v>
      </c>
      <c r="Q45" s="66">
        <f t="shared" si="10"/>
        <v>0</v>
      </c>
      <c r="R45" s="66">
        <f t="shared" si="10"/>
        <v>0</v>
      </c>
      <c r="S45" s="66">
        <f t="shared" si="10"/>
        <v>0</v>
      </c>
      <c r="T45" s="66">
        <f t="shared" si="10"/>
        <v>0</v>
      </c>
      <c r="U45" s="66">
        <f t="shared" si="10"/>
        <v>0</v>
      </c>
      <c r="V45" s="66">
        <f t="shared" si="10"/>
        <v>0</v>
      </c>
      <c r="W45" s="66">
        <f t="shared" si="10"/>
        <v>0</v>
      </c>
      <c r="X45" s="66">
        <f t="shared" si="10"/>
        <v>0</v>
      </c>
      <c r="Y45" s="66">
        <f t="shared" si="10"/>
        <v>0</v>
      </c>
      <c r="AC45" t="s">
        <v>381</v>
      </c>
      <c r="AD45" s="108">
        <f>H44</f>
        <v>0</v>
      </c>
      <c r="AE45" s="108">
        <f>H45</f>
        <v>0</v>
      </c>
      <c r="AF45" s="110">
        <f>H46</f>
        <v>0</v>
      </c>
      <c r="AG45" s="108">
        <f>H47</f>
        <v>0</v>
      </c>
      <c r="AH45" s="108">
        <f>H48</f>
        <v>0</v>
      </c>
      <c r="AI45" s="110">
        <f>H49</f>
        <v>0</v>
      </c>
      <c r="AJ45" s="108">
        <f>H50</f>
        <v>0</v>
      </c>
      <c r="AK45" s="108">
        <f>H51</f>
        <v>0</v>
      </c>
      <c r="AL45" s="110">
        <f>H52</f>
        <v>0</v>
      </c>
      <c r="AM45" s="108">
        <f>H53</f>
        <v>0</v>
      </c>
      <c r="AN45" s="108">
        <f>H54</f>
        <v>0</v>
      </c>
      <c r="AO45" s="110">
        <f>H55</f>
        <v>0</v>
      </c>
    </row>
    <row r="46" spans="6:46" x14ac:dyDescent="0.2">
      <c r="G46" s="87" t="s">
        <v>59</v>
      </c>
      <c r="H46" s="66">
        <f>H44+H45</f>
        <v>0</v>
      </c>
      <c r="I46" s="66">
        <f t="shared" ref="I46:Y46" si="11">I44+I45</f>
        <v>0</v>
      </c>
      <c r="J46" s="66">
        <f t="shared" si="11"/>
        <v>0</v>
      </c>
      <c r="K46" s="66">
        <f t="shared" si="11"/>
        <v>0</v>
      </c>
      <c r="L46" s="66">
        <f t="shared" si="11"/>
        <v>0</v>
      </c>
      <c r="M46" s="66">
        <f t="shared" si="11"/>
        <v>0</v>
      </c>
      <c r="N46" s="66">
        <f t="shared" si="11"/>
        <v>0</v>
      </c>
      <c r="O46" s="66">
        <f t="shared" si="11"/>
        <v>0</v>
      </c>
      <c r="P46" s="66">
        <f t="shared" si="11"/>
        <v>0</v>
      </c>
      <c r="Q46" s="66">
        <f t="shared" si="11"/>
        <v>0</v>
      </c>
      <c r="R46" s="66">
        <f t="shared" si="11"/>
        <v>0</v>
      </c>
      <c r="S46" s="66">
        <f t="shared" si="11"/>
        <v>0</v>
      </c>
      <c r="T46" s="66">
        <f t="shared" si="11"/>
        <v>0</v>
      </c>
      <c r="U46" s="66">
        <f t="shared" si="11"/>
        <v>0</v>
      </c>
      <c r="V46" s="66">
        <f t="shared" si="11"/>
        <v>0</v>
      </c>
      <c r="W46" s="66">
        <f t="shared" si="11"/>
        <v>0</v>
      </c>
      <c r="X46" s="66">
        <f t="shared" si="11"/>
        <v>0</v>
      </c>
      <c r="Y46" s="66">
        <f t="shared" si="11"/>
        <v>0</v>
      </c>
      <c r="AC46" t="s">
        <v>382</v>
      </c>
      <c r="AD46" s="108">
        <f>H56</f>
        <v>0</v>
      </c>
      <c r="AE46" s="108">
        <f>H57</f>
        <v>0</v>
      </c>
      <c r="AF46" s="110">
        <f>H58</f>
        <v>0</v>
      </c>
      <c r="AG46" s="108">
        <f>H59</f>
        <v>0</v>
      </c>
      <c r="AH46" s="108">
        <f>H60</f>
        <v>0</v>
      </c>
      <c r="AI46" s="110">
        <f>H61</f>
        <v>0</v>
      </c>
      <c r="AJ46" s="108">
        <f>H62</f>
        <v>0</v>
      </c>
      <c r="AK46" s="108">
        <f>H63</f>
        <v>0</v>
      </c>
      <c r="AL46" s="110">
        <f>H64</f>
        <v>0</v>
      </c>
      <c r="AM46" s="108">
        <f>H65</f>
        <v>0</v>
      </c>
      <c r="AN46" s="108">
        <f>H66</f>
        <v>0</v>
      </c>
      <c r="AO46" s="110">
        <f>H67</f>
        <v>0</v>
      </c>
    </row>
    <row r="47" spans="6:46" x14ac:dyDescent="0.2">
      <c r="F47" s="66">
        <v>221</v>
      </c>
      <c r="G47" s="87" t="s">
        <v>60</v>
      </c>
      <c r="H47" s="66">
        <f>COUNTIF(H$9:H$28,$F47)+COUNTIF(H$9:H$28,$F47&amp;"9")</f>
        <v>0</v>
      </c>
      <c r="I47" s="66">
        <f t="shared" ref="I47:Y48" si="12">COUNTIF(I$9:I$28,$F47)+COUNTIF(I$9:I$28,$F47&amp;"9")</f>
        <v>0</v>
      </c>
      <c r="J47" s="66">
        <f t="shared" si="12"/>
        <v>0</v>
      </c>
      <c r="K47" s="66">
        <f t="shared" si="12"/>
        <v>0</v>
      </c>
      <c r="L47" s="66">
        <f t="shared" si="12"/>
        <v>0</v>
      </c>
      <c r="M47" s="66">
        <f t="shared" si="12"/>
        <v>0</v>
      </c>
      <c r="N47" s="66">
        <f t="shared" si="12"/>
        <v>0</v>
      </c>
      <c r="O47" s="66">
        <f t="shared" si="12"/>
        <v>0</v>
      </c>
      <c r="P47" s="66">
        <f t="shared" si="12"/>
        <v>0</v>
      </c>
      <c r="Q47" s="66">
        <f t="shared" si="12"/>
        <v>0</v>
      </c>
      <c r="R47" s="66">
        <f t="shared" si="12"/>
        <v>0</v>
      </c>
      <c r="S47" s="66">
        <f t="shared" si="12"/>
        <v>0</v>
      </c>
      <c r="T47" s="66">
        <f t="shared" si="12"/>
        <v>0</v>
      </c>
      <c r="U47" s="66">
        <f t="shared" si="12"/>
        <v>0</v>
      </c>
      <c r="V47" s="66">
        <f t="shared" si="12"/>
        <v>0</v>
      </c>
      <c r="W47" s="66">
        <f t="shared" si="12"/>
        <v>0</v>
      </c>
      <c r="X47" s="66">
        <f t="shared" si="12"/>
        <v>0</v>
      </c>
      <c r="Y47" s="66">
        <f t="shared" si="12"/>
        <v>0</v>
      </c>
      <c r="AC47" t="s">
        <v>383</v>
      </c>
      <c r="AD47" s="108">
        <f>H68</f>
        <v>0</v>
      </c>
      <c r="AE47" s="108">
        <f>H69</f>
        <v>0</v>
      </c>
      <c r="AF47" s="110">
        <f>H70</f>
        <v>0</v>
      </c>
      <c r="AG47" s="108">
        <f>H71</f>
        <v>0</v>
      </c>
      <c r="AH47" s="108">
        <f>H72</f>
        <v>0</v>
      </c>
      <c r="AI47" s="110">
        <f>H73</f>
        <v>0</v>
      </c>
      <c r="AJ47" s="108">
        <f>H74</f>
        <v>0</v>
      </c>
      <c r="AK47" s="108">
        <f>H75</f>
        <v>0</v>
      </c>
      <c r="AL47" s="110">
        <f>H76</f>
        <v>0</v>
      </c>
      <c r="AM47" s="108">
        <f>H77</f>
        <v>0</v>
      </c>
      <c r="AN47" s="108">
        <f>H78</f>
        <v>0</v>
      </c>
      <c r="AO47" s="110">
        <f>H79</f>
        <v>0</v>
      </c>
    </row>
    <row r="48" spans="6:46" x14ac:dyDescent="0.2">
      <c r="F48" s="66">
        <v>222</v>
      </c>
      <c r="G48" s="87" t="s">
        <v>61</v>
      </c>
      <c r="H48" s="66">
        <f>COUNTIF(H$9:H$28,$F48)+COUNTIF(H$9:H$28,$F48&amp;"9")</f>
        <v>0</v>
      </c>
      <c r="I48" s="66">
        <f t="shared" si="12"/>
        <v>0</v>
      </c>
      <c r="J48" s="66">
        <f t="shared" si="12"/>
        <v>0</v>
      </c>
      <c r="K48" s="66">
        <f t="shared" si="12"/>
        <v>0</v>
      </c>
      <c r="L48" s="66">
        <f t="shared" si="12"/>
        <v>0</v>
      </c>
      <c r="M48" s="66">
        <f t="shared" si="12"/>
        <v>0</v>
      </c>
      <c r="N48" s="66">
        <f t="shared" si="12"/>
        <v>0</v>
      </c>
      <c r="O48" s="66">
        <f t="shared" si="12"/>
        <v>0</v>
      </c>
      <c r="P48" s="66">
        <f t="shared" si="12"/>
        <v>0</v>
      </c>
      <c r="Q48" s="66">
        <f t="shared" si="12"/>
        <v>0</v>
      </c>
      <c r="R48" s="66">
        <f t="shared" si="12"/>
        <v>0</v>
      </c>
      <c r="S48" s="66">
        <f t="shared" si="12"/>
        <v>0</v>
      </c>
      <c r="T48" s="66">
        <f t="shared" si="12"/>
        <v>0</v>
      </c>
      <c r="U48" s="66">
        <f t="shared" si="12"/>
        <v>0</v>
      </c>
      <c r="V48" s="66">
        <f t="shared" si="12"/>
        <v>0</v>
      </c>
      <c r="W48" s="66">
        <f t="shared" si="12"/>
        <v>0</v>
      </c>
      <c r="X48" s="66">
        <f t="shared" si="12"/>
        <v>0</v>
      </c>
      <c r="Y48" s="66">
        <f t="shared" si="12"/>
        <v>0</v>
      </c>
      <c r="AC48" t="s">
        <v>384</v>
      </c>
      <c r="AD48" s="108">
        <f>H80</f>
        <v>0</v>
      </c>
      <c r="AE48" s="108">
        <f>H81</f>
        <v>0</v>
      </c>
      <c r="AF48" s="110">
        <f>H82</f>
        <v>0</v>
      </c>
      <c r="AG48" s="108">
        <f>H83</f>
        <v>0</v>
      </c>
      <c r="AH48" s="108">
        <f>H84</f>
        <v>0</v>
      </c>
      <c r="AI48" s="110">
        <f>H85</f>
        <v>0</v>
      </c>
      <c r="AJ48" s="108">
        <f>H86</f>
        <v>0</v>
      </c>
      <c r="AK48" s="108">
        <f>H87</f>
        <v>0</v>
      </c>
      <c r="AL48" s="110">
        <f>H88</f>
        <v>0</v>
      </c>
      <c r="AM48" s="108">
        <f>H89</f>
        <v>0</v>
      </c>
      <c r="AN48" s="108">
        <f>H90</f>
        <v>0</v>
      </c>
      <c r="AO48" s="110">
        <f>H91</f>
        <v>0</v>
      </c>
    </row>
    <row r="49" spans="6:41" x14ac:dyDescent="0.2">
      <c r="G49" s="87" t="s">
        <v>62</v>
      </c>
      <c r="H49" s="66">
        <f>H47+H48</f>
        <v>0</v>
      </c>
      <c r="I49" s="66">
        <f t="shared" ref="I49:Y49" si="13">I47+I48</f>
        <v>0</v>
      </c>
      <c r="J49" s="66">
        <f t="shared" si="13"/>
        <v>0</v>
      </c>
      <c r="K49" s="66">
        <f t="shared" si="13"/>
        <v>0</v>
      </c>
      <c r="L49" s="66">
        <f t="shared" si="13"/>
        <v>0</v>
      </c>
      <c r="M49" s="66">
        <f t="shared" si="13"/>
        <v>0</v>
      </c>
      <c r="N49" s="66">
        <f t="shared" si="13"/>
        <v>0</v>
      </c>
      <c r="O49" s="66">
        <f t="shared" si="13"/>
        <v>0</v>
      </c>
      <c r="P49" s="66">
        <f t="shared" si="13"/>
        <v>0</v>
      </c>
      <c r="Q49" s="66">
        <f t="shared" si="13"/>
        <v>0</v>
      </c>
      <c r="R49" s="66">
        <f t="shared" si="13"/>
        <v>0</v>
      </c>
      <c r="S49" s="66">
        <f t="shared" si="13"/>
        <v>0</v>
      </c>
      <c r="T49" s="66">
        <f t="shared" si="13"/>
        <v>0</v>
      </c>
      <c r="U49" s="66">
        <f t="shared" si="13"/>
        <v>0</v>
      </c>
      <c r="V49" s="66">
        <f t="shared" si="13"/>
        <v>0</v>
      </c>
      <c r="W49" s="66">
        <f t="shared" si="13"/>
        <v>0</v>
      </c>
      <c r="X49" s="66">
        <f t="shared" si="13"/>
        <v>0</v>
      </c>
      <c r="Y49" s="66">
        <f t="shared" si="13"/>
        <v>0</v>
      </c>
    </row>
    <row r="50" spans="6:41" x14ac:dyDescent="0.2">
      <c r="F50" s="66">
        <v>231</v>
      </c>
      <c r="G50" s="87" t="s">
        <v>63</v>
      </c>
      <c r="H50" s="66">
        <f>COUNTIF(H$9:H$28,$F50)+COUNTIF(H$9:H$28,$F50&amp;"9")</f>
        <v>0</v>
      </c>
      <c r="I50" s="66">
        <f t="shared" ref="I50:Y51" si="14">COUNTIF(I$9:I$28,$F50)+COUNTIF(I$9:I$28,$F50&amp;"9")</f>
        <v>0</v>
      </c>
      <c r="J50" s="66">
        <f t="shared" si="14"/>
        <v>0</v>
      </c>
      <c r="K50" s="66">
        <f t="shared" si="14"/>
        <v>0</v>
      </c>
      <c r="L50" s="66">
        <f t="shared" si="14"/>
        <v>0</v>
      </c>
      <c r="M50" s="66">
        <f t="shared" si="14"/>
        <v>0</v>
      </c>
      <c r="N50" s="66">
        <f t="shared" si="14"/>
        <v>0</v>
      </c>
      <c r="O50" s="66">
        <f t="shared" si="14"/>
        <v>0</v>
      </c>
      <c r="P50" s="66">
        <f t="shared" si="14"/>
        <v>0</v>
      </c>
      <c r="Q50" s="66">
        <f t="shared" si="14"/>
        <v>0</v>
      </c>
      <c r="R50" s="66">
        <f t="shared" si="14"/>
        <v>0</v>
      </c>
      <c r="S50" s="66">
        <f t="shared" si="14"/>
        <v>0</v>
      </c>
      <c r="T50" s="66">
        <f t="shared" si="14"/>
        <v>0</v>
      </c>
      <c r="U50" s="66">
        <f t="shared" si="14"/>
        <v>0</v>
      </c>
      <c r="V50" s="66">
        <f t="shared" si="14"/>
        <v>0</v>
      </c>
      <c r="W50" s="66">
        <f t="shared" si="14"/>
        <v>0</v>
      </c>
      <c r="X50" s="66">
        <f t="shared" si="14"/>
        <v>0</v>
      </c>
      <c r="Y50" s="66">
        <f t="shared" si="14"/>
        <v>0</v>
      </c>
      <c r="AC50" t="s">
        <v>392</v>
      </c>
      <c r="AD50" s="140" t="s">
        <v>385</v>
      </c>
      <c r="AE50" s="140"/>
      <c r="AF50" s="140"/>
      <c r="AG50" s="140" t="s">
        <v>387</v>
      </c>
      <c r="AH50" s="140"/>
      <c r="AI50" s="140"/>
      <c r="AJ50" s="140" t="s">
        <v>393</v>
      </c>
      <c r="AK50" s="140"/>
      <c r="AL50" s="140"/>
      <c r="AM50" s="140" t="s">
        <v>394</v>
      </c>
      <c r="AN50" s="140"/>
      <c r="AO50" s="140"/>
    </row>
    <row r="51" spans="6:41" x14ac:dyDescent="0.2">
      <c r="F51" s="66">
        <v>232</v>
      </c>
      <c r="G51" s="87" t="s">
        <v>64</v>
      </c>
      <c r="H51" s="66">
        <f>COUNTIF(H$9:H$28,$F51)+COUNTIF(H$9:H$28,$F51&amp;"9")</f>
        <v>0</v>
      </c>
      <c r="I51" s="66">
        <f t="shared" si="14"/>
        <v>0</v>
      </c>
      <c r="J51" s="66">
        <f t="shared" si="14"/>
        <v>0</v>
      </c>
      <c r="K51" s="66">
        <f t="shared" si="14"/>
        <v>0</v>
      </c>
      <c r="L51" s="66">
        <f t="shared" si="14"/>
        <v>0</v>
      </c>
      <c r="M51" s="66">
        <f t="shared" si="14"/>
        <v>0</v>
      </c>
      <c r="N51" s="66">
        <f t="shared" si="14"/>
        <v>0</v>
      </c>
      <c r="O51" s="66">
        <f t="shared" si="14"/>
        <v>0</v>
      </c>
      <c r="P51" s="66">
        <f t="shared" si="14"/>
        <v>0</v>
      </c>
      <c r="Q51" s="66">
        <f t="shared" si="14"/>
        <v>0</v>
      </c>
      <c r="R51" s="66">
        <f t="shared" si="14"/>
        <v>0</v>
      </c>
      <c r="S51" s="66">
        <f t="shared" si="14"/>
        <v>0</v>
      </c>
      <c r="T51" s="66">
        <f t="shared" si="14"/>
        <v>0</v>
      </c>
      <c r="U51" s="66">
        <f t="shared" si="14"/>
        <v>0</v>
      </c>
      <c r="V51" s="66">
        <f t="shared" si="14"/>
        <v>0</v>
      </c>
      <c r="W51" s="66">
        <f t="shared" si="14"/>
        <v>0</v>
      </c>
      <c r="X51" s="66">
        <f t="shared" si="14"/>
        <v>0</v>
      </c>
      <c r="Y51" s="66">
        <f t="shared" si="14"/>
        <v>0</v>
      </c>
      <c r="AD51" s="107" t="s">
        <v>389</v>
      </c>
      <c r="AE51" s="107" t="s">
        <v>390</v>
      </c>
      <c r="AF51" s="109" t="s">
        <v>391</v>
      </c>
      <c r="AG51" s="107" t="s">
        <v>389</v>
      </c>
      <c r="AH51" s="107" t="s">
        <v>390</v>
      </c>
      <c r="AI51" s="109" t="s">
        <v>391</v>
      </c>
      <c r="AJ51" s="107" t="s">
        <v>389</v>
      </c>
      <c r="AK51" s="107" t="s">
        <v>390</v>
      </c>
      <c r="AL51" s="109" t="s">
        <v>391</v>
      </c>
      <c r="AM51" s="107" t="s">
        <v>389</v>
      </c>
      <c r="AN51" s="107" t="s">
        <v>390</v>
      </c>
      <c r="AO51" s="109" t="s">
        <v>391</v>
      </c>
    </row>
    <row r="52" spans="6:41" x14ac:dyDescent="0.2">
      <c r="G52" s="87" t="s">
        <v>65</v>
      </c>
      <c r="H52" s="66">
        <f>H50+H51</f>
        <v>0</v>
      </c>
      <c r="I52" s="66">
        <f t="shared" ref="I52:Y52" si="15">I50+I51</f>
        <v>0</v>
      </c>
      <c r="J52" s="66">
        <f t="shared" si="15"/>
        <v>0</v>
      </c>
      <c r="K52" s="66">
        <f t="shared" si="15"/>
        <v>0</v>
      </c>
      <c r="L52" s="66">
        <f t="shared" si="15"/>
        <v>0</v>
      </c>
      <c r="M52" s="66">
        <f t="shared" si="15"/>
        <v>0</v>
      </c>
      <c r="N52" s="66">
        <f t="shared" si="15"/>
        <v>0</v>
      </c>
      <c r="O52" s="66">
        <f t="shared" si="15"/>
        <v>0</v>
      </c>
      <c r="P52" s="66">
        <f t="shared" si="15"/>
        <v>0</v>
      </c>
      <c r="Q52" s="66">
        <f t="shared" si="15"/>
        <v>0</v>
      </c>
      <c r="R52" s="66">
        <f t="shared" si="15"/>
        <v>0</v>
      </c>
      <c r="S52" s="66">
        <f t="shared" si="15"/>
        <v>0</v>
      </c>
      <c r="T52" s="66">
        <f t="shared" si="15"/>
        <v>0</v>
      </c>
      <c r="U52" s="66">
        <f t="shared" si="15"/>
        <v>0</v>
      </c>
      <c r="V52" s="66">
        <f t="shared" si="15"/>
        <v>0</v>
      </c>
      <c r="W52" s="66">
        <f t="shared" si="15"/>
        <v>0</v>
      </c>
      <c r="X52" s="66">
        <f t="shared" si="15"/>
        <v>0</v>
      </c>
      <c r="Y52" s="66">
        <f t="shared" si="15"/>
        <v>0</v>
      </c>
      <c r="AD52" s="108">
        <f>H92</f>
        <v>0</v>
      </c>
      <c r="AE52" s="108">
        <f>H93</f>
        <v>0</v>
      </c>
      <c r="AF52" s="110">
        <f>H94</f>
        <v>0</v>
      </c>
      <c r="AG52" s="108">
        <f>H95</f>
        <v>0</v>
      </c>
      <c r="AH52" s="108">
        <f>H96</f>
        <v>0</v>
      </c>
      <c r="AI52" s="110">
        <f>H97</f>
        <v>0</v>
      </c>
      <c r="AJ52" s="108">
        <f>H98</f>
        <v>0</v>
      </c>
      <c r="AK52" s="108">
        <f>H99</f>
        <v>0</v>
      </c>
      <c r="AL52" s="110">
        <f>H100</f>
        <v>0</v>
      </c>
      <c r="AM52" s="108">
        <f>H101</f>
        <v>0</v>
      </c>
      <c r="AN52" s="108">
        <f>H102</f>
        <v>0</v>
      </c>
      <c r="AO52" s="110">
        <f>H103</f>
        <v>0</v>
      </c>
    </row>
    <row r="53" spans="6:41" x14ac:dyDescent="0.2">
      <c r="F53" s="66">
        <v>291</v>
      </c>
      <c r="G53" s="87" t="s">
        <v>66</v>
      </c>
      <c r="H53" s="66">
        <f>COUNTIF(H$9:H$28,$F53)+COUNTIF(H$9:H$28,$F53&amp;"9")</f>
        <v>0</v>
      </c>
      <c r="I53" s="66">
        <f t="shared" ref="I53:Y54" si="16">COUNTIF(I$9:I$28,$F53)+COUNTIF(I$9:I$28,$F53&amp;"9")</f>
        <v>0</v>
      </c>
      <c r="J53" s="66">
        <f t="shared" si="16"/>
        <v>0</v>
      </c>
      <c r="K53" s="66">
        <f t="shared" si="16"/>
        <v>0</v>
      </c>
      <c r="L53" s="66">
        <f t="shared" si="16"/>
        <v>0</v>
      </c>
      <c r="M53" s="66">
        <f t="shared" si="16"/>
        <v>0</v>
      </c>
      <c r="N53" s="66">
        <f t="shared" si="16"/>
        <v>0</v>
      </c>
      <c r="O53" s="66">
        <f t="shared" si="16"/>
        <v>0</v>
      </c>
      <c r="P53" s="66">
        <f t="shared" si="16"/>
        <v>0</v>
      </c>
      <c r="Q53" s="66">
        <f t="shared" si="16"/>
        <v>0</v>
      </c>
      <c r="R53" s="66">
        <f t="shared" si="16"/>
        <v>0</v>
      </c>
      <c r="S53" s="66">
        <f t="shared" si="16"/>
        <v>0</v>
      </c>
      <c r="T53" s="66">
        <f t="shared" si="16"/>
        <v>0</v>
      </c>
      <c r="U53" s="66">
        <f t="shared" si="16"/>
        <v>0</v>
      </c>
      <c r="V53" s="66">
        <f t="shared" si="16"/>
        <v>0</v>
      </c>
      <c r="W53" s="66">
        <f t="shared" si="16"/>
        <v>0</v>
      </c>
      <c r="X53" s="66">
        <f t="shared" si="16"/>
        <v>0</v>
      </c>
      <c r="Y53" s="66">
        <f t="shared" si="16"/>
        <v>0</v>
      </c>
    </row>
    <row r="54" spans="6:41" x14ac:dyDescent="0.2">
      <c r="F54" s="66">
        <v>292</v>
      </c>
      <c r="G54" s="87" t="s">
        <v>67</v>
      </c>
      <c r="H54" s="66">
        <f>COUNTIF(H$9:H$28,$F54)+COUNTIF(H$9:H$28,$F54&amp;"9")</f>
        <v>0</v>
      </c>
      <c r="I54" s="66">
        <f t="shared" si="16"/>
        <v>0</v>
      </c>
      <c r="J54" s="66">
        <f t="shared" si="16"/>
        <v>0</v>
      </c>
      <c r="K54" s="66">
        <f t="shared" si="16"/>
        <v>0</v>
      </c>
      <c r="L54" s="66">
        <f t="shared" si="16"/>
        <v>0</v>
      </c>
      <c r="M54" s="66">
        <f t="shared" si="16"/>
        <v>0</v>
      </c>
      <c r="N54" s="66">
        <f t="shared" si="16"/>
        <v>0</v>
      </c>
      <c r="O54" s="66">
        <f t="shared" si="16"/>
        <v>0</v>
      </c>
      <c r="P54" s="66">
        <f t="shared" si="16"/>
        <v>0</v>
      </c>
      <c r="Q54" s="66">
        <f t="shared" si="16"/>
        <v>0</v>
      </c>
      <c r="R54" s="66">
        <f t="shared" si="16"/>
        <v>0</v>
      </c>
      <c r="S54" s="66">
        <f t="shared" si="16"/>
        <v>0</v>
      </c>
      <c r="T54" s="66">
        <f t="shared" si="16"/>
        <v>0</v>
      </c>
      <c r="U54" s="66">
        <f t="shared" si="16"/>
        <v>0</v>
      </c>
      <c r="V54" s="66">
        <f t="shared" si="16"/>
        <v>0</v>
      </c>
      <c r="W54" s="66">
        <f t="shared" si="16"/>
        <v>0</v>
      </c>
      <c r="X54" s="66">
        <f t="shared" si="16"/>
        <v>0</v>
      </c>
      <c r="Y54" s="66">
        <f t="shared" si="16"/>
        <v>0</v>
      </c>
      <c r="AD54" s="140" t="s">
        <v>395</v>
      </c>
      <c r="AE54" s="140"/>
      <c r="AF54" s="140"/>
      <c r="AG54" s="140" t="s">
        <v>396</v>
      </c>
      <c r="AH54" s="140"/>
      <c r="AI54" s="140"/>
      <c r="AJ54" s="140" t="s">
        <v>388</v>
      </c>
      <c r="AK54" s="140"/>
      <c r="AL54" s="140"/>
      <c r="AM54" s="141"/>
      <c r="AN54" s="141"/>
      <c r="AO54" s="141"/>
    </row>
    <row r="55" spans="6:41" x14ac:dyDescent="0.2">
      <c r="G55" s="87" t="s">
        <v>68</v>
      </c>
      <c r="H55" s="66">
        <f>H53+H54</f>
        <v>0</v>
      </c>
      <c r="I55" s="66">
        <f t="shared" ref="I55:Y55" si="17">I53+I54</f>
        <v>0</v>
      </c>
      <c r="J55" s="66">
        <f t="shared" si="17"/>
        <v>0</v>
      </c>
      <c r="K55" s="66">
        <f t="shared" si="17"/>
        <v>0</v>
      </c>
      <c r="L55" s="66">
        <f t="shared" si="17"/>
        <v>0</v>
      </c>
      <c r="M55" s="66">
        <f t="shared" si="17"/>
        <v>0</v>
      </c>
      <c r="N55" s="66">
        <f t="shared" si="17"/>
        <v>0</v>
      </c>
      <c r="O55" s="66">
        <f t="shared" si="17"/>
        <v>0</v>
      </c>
      <c r="P55" s="66">
        <f t="shared" si="17"/>
        <v>0</v>
      </c>
      <c r="Q55" s="66">
        <f t="shared" si="17"/>
        <v>0</v>
      </c>
      <c r="R55" s="66">
        <f t="shared" si="17"/>
        <v>0</v>
      </c>
      <c r="S55" s="66">
        <f t="shared" si="17"/>
        <v>0</v>
      </c>
      <c r="T55" s="66">
        <f t="shared" si="17"/>
        <v>0</v>
      </c>
      <c r="U55" s="66">
        <f t="shared" si="17"/>
        <v>0</v>
      </c>
      <c r="V55" s="66">
        <f t="shared" si="17"/>
        <v>0</v>
      </c>
      <c r="W55" s="66">
        <f t="shared" si="17"/>
        <v>0</v>
      </c>
      <c r="X55" s="66">
        <f t="shared" si="17"/>
        <v>0</v>
      </c>
      <c r="Y55" s="66">
        <f t="shared" si="17"/>
        <v>0</v>
      </c>
      <c r="AD55" s="107" t="s">
        <v>389</v>
      </c>
      <c r="AE55" s="107" t="s">
        <v>390</v>
      </c>
      <c r="AF55" s="109" t="s">
        <v>391</v>
      </c>
      <c r="AG55" s="107" t="s">
        <v>389</v>
      </c>
      <c r="AH55" s="107" t="s">
        <v>390</v>
      </c>
      <c r="AI55" s="109" t="s">
        <v>391</v>
      </c>
      <c r="AJ55" s="107" t="s">
        <v>389</v>
      </c>
      <c r="AK55" s="107" t="s">
        <v>390</v>
      </c>
      <c r="AL55" s="109" t="s">
        <v>391</v>
      </c>
      <c r="AM55" s="97"/>
      <c r="AN55" s="97"/>
      <c r="AO55" s="97"/>
    </row>
    <row r="56" spans="6:41" x14ac:dyDescent="0.2">
      <c r="F56" s="66">
        <v>311</v>
      </c>
      <c r="G56" s="87" t="s">
        <v>69</v>
      </c>
      <c r="H56" s="66">
        <f>COUNTIF(H$9:H$28,$F56)+COUNTIF(H$9:H$28,$F56&amp;"9")</f>
        <v>0</v>
      </c>
      <c r="I56" s="66">
        <f t="shared" ref="I56:Y57" si="18">COUNTIF(I$9:I$28,$F56)+COUNTIF(I$9:I$28,$F56&amp;"9")</f>
        <v>0</v>
      </c>
      <c r="J56" s="66">
        <f t="shared" si="18"/>
        <v>0</v>
      </c>
      <c r="K56" s="66">
        <f t="shared" si="18"/>
        <v>0</v>
      </c>
      <c r="L56" s="66">
        <f t="shared" si="18"/>
        <v>0</v>
      </c>
      <c r="M56" s="66">
        <f t="shared" si="18"/>
        <v>0</v>
      </c>
      <c r="N56" s="66">
        <f t="shared" si="18"/>
        <v>0</v>
      </c>
      <c r="O56" s="66">
        <f t="shared" si="18"/>
        <v>0</v>
      </c>
      <c r="P56" s="66">
        <f t="shared" si="18"/>
        <v>0</v>
      </c>
      <c r="Q56" s="66">
        <f t="shared" si="18"/>
        <v>0</v>
      </c>
      <c r="R56" s="66">
        <f t="shared" si="18"/>
        <v>0</v>
      </c>
      <c r="S56" s="66">
        <f t="shared" si="18"/>
        <v>0</v>
      </c>
      <c r="T56" s="66">
        <f t="shared" si="18"/>
        <v>0</v>
      </c>
      <c r="U56" s="66">
        <f t="shared" si="18"/>
        <v>0</v>
      </c>
      <c r="V56" s="66">
        <f t="shared" si="18"/>
        <v>0</v>
      </c>
      <c r="W56" s="66">
        <f t="shared" si="18"/>
        <v>0</v>
      </c>
      <c r="X56" s="66">
        <f t="shared" si="18"/>
        <v>0</v>
      </c>
      <c r="Y56" s="66">
        <f t="shared" si="18"/>
        <v>0</v>
      </c>
      <c r="AD56" s="108">
        <f>H104</f>
        <v>0</v>
      </c>
      <c r="AE56" s="108">
        <f>H105</f>
        <v>0</v>
      </c>
      <c r="AF56" s="110">
        <f>H106</f>
        <v>0</v>
      </c>
      <c r="AG56" s="108">
        <f>H107</f>
        <v>0</v>
      </c>
      <c r="AH56" s="108">
        <f>H108</f>
        <v>0</v>
      </c>
      <c r="AI56" s="110">
        <f>H109</f>
        <v>0</v>
      </c>
      <c r="AJ56" s="108">
        <f>H110</f>
        <v>0</v>
      </c>
      <c r="AK56" s="108">
        <f>H111</f>
        <v>0</v>
      </c>
      <c r="AL56" s="110">
        <f>H112</f>
        <v>0</v>
      </c>
    </row>
    <row r="57" spans="6:41" x14ac:dyDescent="0.2">
      <c r="F57" s="66">
        <v>312</v>
      </c>
      <c r="G57" s="87" t="s">
        <v>70</v>
      </c>
      <c r="H57" s="66">
        <f>COUNTIF(H$9:H$28,$F57)+COUNTIF(H$9:H$28,$F57&amp;"9")</f>
        <v>0</v>
      </c>
      <c r="I57" s="66">
        <f t="shared" si="18"/>
        <v>0</v>
      </c>
      <c r="J57" s="66">
        <f t="shared" si="18"/>
        <v>0</v>
      </c>
      <c r="K57" s="66">
        <f t="shared" si="18"/>
        <v>0</v>
      </c>
      <c r="L57" s="66">
        <f t="shared" si="18"/>
        <v>0</v>
      </c>
      <c r="M57" s="66">
        <f t="shared" si="18"/>
        <v>0</v>
      </c>
      <c r="N57" s="66">
        <f t="shared" si="18"/>
        <v>0</v>
      </c>
      <c r="O57" s="66">
        <f t="shared" si="18"/>
        <v>0</v>
      </c>
      <c r="P57" s="66">
        <f t="shared" si="18"/>
        <v>0</v>
      </c>
      <c r="Q57" s="66">
        <f t="shared" si="18"/>
        <v>0</v>
      </c>
      <c r="R57" s="66">
        <f t="shared" si="18"/>
        <v>0</v>
      </c>
      <c r="S57" s="66">
        <f t="shared" si="18"/>
        <v>0</v>
      </c>
      <c r="T57" s="66">
        <f t="shared" si="18"/>
        <v>0</v>
      </c>
      <c r="U57" s="66">
        <f t="shared" si="18"/>
        <v>0</v>
      </c>
      <c r="V57" s="66">
        <f t="shared" si="18"/>
        <v>0</v>
      </c>
      <c r="W57" s="66">
        <f t="shared" si="18"/>
        <v>0</v>
      </c>
      <c r="X57" s="66">
        <f t="shared" si="18"/>
        <v>0</v>
      </c>
      <c r="Y57" s="66">
        <f t="shared" si="18"/>
        <v>0</v>
      </c>
    </row>
    <row r="58" spans="6:41" x14ac:dyDescent="0.2">
      <c r="G58" s="87" t="s">
        <v>71</v>
      </c>
      <c r="H58" s="66">
        <f>H56+H57</f>
        <v>0</v>
      </c>
      <c r="I58" s="66">
        <f t="shared" ref="I58:Y58" si="19">I56+I57</f>
        <v>0</v>
      </c>
      <c r="J58" s="66">
        <f t="shared" si="19"/>
        <v>0</v>
      </c>
      <c r="K58" s="66">
        <f t="shared" si="19"/>
        <v>0</v>
      </c>
      <c r="L58" s="66">
        <f t="shared" si="19"/>
        <v>0</v>
      </c>
      <c r="M58" s="66">
        <f t="shared" si="19"/>
        <v>0</v>
      </c>
      <c r="N58" s="66">
        <f t="shared" si="19"/>
        <v>0</v>
      </c>
      <c r="O58" s="66">
        <f t="shared" si="19"/>
        <v>0</v>
      </c>
      <c r="P58" s="66">
        <f t="shared" si="19"/>
        <v>0</v>
      </c>
      <c r="Q58" s="66">
        <f t="shared" si="19"/>
        <v>0</v>
      </c>
      <c r="R58" s="66">
        <f t="shared" si="19"/>
        <v>0</v>
      </c>
      <c r="S58" s="66">
        <f t="shared" si="19"/>
        <v>0</v>
      </c>
      <c r="T58" s="66">
        <f t="shared" si="19"/>
        <v>0</v>
      </c>
      <c r="U58" s="66">
        <f t="shared" si="19"/>
        <v>0</v>
      </c>
      <c r="V58" s="66">
        <f t="shared" si="19"/>
        <v>0</v>
      </c>
      <c r="W58" s="66">
        <f t="shared" si="19"/>
        <v>0</v>
      </c>
      <c r="X58" s="66">
        <f t="shared" si="19"/>
        <v>0</v>
      </c>
      <c r="Y58" s="66">
        <f t="shared" si="19"/>
        <v>0</v>
      </c>
      <c r="AC58" t="s">
        <v>127</v>
      </c>
      <c r="AD58" s="108">
        <f>H114</f>
        <v>0</v>
      </c>
    </row>
    <row r="59" spans="6:41" x14ac:dyDescent="0.2">
      <c r="F59" s="66">
        <v>321</v>
      </c>
      <c r="G59" s="87" t="s">
        <v>72</v>
      </c>
      <c r="H59" s="66">
        <f>COUNTIF(H$9:H$28,$F59)+COUNTIF(H$9:H$28,$F59&amp;"9")</f>
        <v>0</v>
      </c>
      <c r="I59" s="66">
        <f t="shared" ref="I59:Y60" si="20">COUNTIF(I$9:I$28,$F59)+COUNTIF(I$9:I$28,$F59&amp;"9")</f>
        <v>0</v>
      </c>
      <c r="J59" s="66">
        <f t="shared" si="20"/>
        <v>0</v>
      </c>
      <c r="K59" s="66">
        <f t="shared" si="20"/>
        <v>0</v>
      </c>
      <c r="L59" s="66">
        <f t="shared" si="20"/>
        <v>0</v>
      </c>
      <c r="M59" s="66">
        <f t="shared" si="20"/>
        <v>0</v>
      </c>
      <c r="N59" s="66">
        <f t="shared" si="20"/>
        <v>0</v>
      </c>
      <c r="O59" s="66">
        <f t="shared" si="20"/>
        <v>0</v>
      </c>
      <c r="P59" s="66">
        <f t="shared" si="20"/>
        <v>0</v>
      </c>
      <c r="Q59" s="66">
        <f t="shared" si="20"/>
        <v>0</v>
      </c>
      <c r="R59" s="66">
        <f t="shared" si="20"/>
        <v>0</v>
      </c>
      <c r="S59" s="66">
        <f t="shared" si="20"/>
        <v>0</v>
      </c>
      <c r="T59" s="66">
        <f t="shared" si="20"/>
        <v>0</v>
      </c>
      <c r="U59" s="66">
        <f t="shared" si="20"/>
        <v>0</v>
      </c>
      <c r="V59" s="66">
        <f t="shared" si="20"/>
        <v>0</v>
      </c>
      <c r="W59" s="66">
        <f t="shared" si="20"/>
        <v>0</v>
      </c>
      <c r="X59" s="66">
        <f t="shared" si="20"/>
        <v>0</v>
      </c>
      <c r="Y59" s="66">
        <f t="shared" si="20"/>
        <v>0</v>
      </c>
      <c r="AC59" t="s">
        <v>128</v>
      </c>
      <c r="AD59" s="108">
        <f>H115</f>
        <v>0</v>
      </c>
    </row>
    <row r="60" spans="6:41" x14ac:dyDescent="0.2">
      <c r="F60" s="66">
        <v>322</v>
      </c>
      <c r="G60" s="87" t="s">
        <v>73</v>
      </c>
      <c r="H60" s="66">
        <f>COUNTIF(H$9:H$28,$F60)+COUNTIF(H$9:H$28,$F60&amp;"9")</f>
        <v>0</v>
      </c>
      <c r="I60" s="66">
        <f t="shared" si="20"/>
        <v>0</v>
      </c>
      <c r="J60" s="66">
        <f t="shared" si="20"/>
        <v>0</v>
      </c>
      <c r="K60" s="66">
        <f t="shared" si="20"/>
        <v>0</v>
      </c>
      <c r="L60" s="66">
        <f t="shared" si="20"/>
        <v>0</v>
      </c>
      <c r="M60" s="66">
        <f t="shared" si="20"/>
        <v>0</v>
      </c>
      <c r="N60" s="66">
        <f t="shared" si="20"/>
        <v>0</v>
      </c>
      <c r="O60" s="66">
        <f t="shared" si="20"/>
        <v>0</v>
      </c>
      <c r="P60" s="66">
        <f t="shared" si="20"/>
        <v>0</v>
      </c>
      <c r="Q60" s="66">
        <f t="shared" si="20"/>
        <v>0</v>
      </c>
      <c r="R60" s="66">
        <f t="shared" si="20"/>
        <v>0</v>
      </c>
      <c r="S60" s="66">
        <f t="shared" si="20"/>
        <v>0</v>
      </c>
      <c r="T60" s="66">
        <f t="shared" si="20"/>
        <v>0</v>
      </c>
      <c r="U60" s="66">
        <f t="shared" si="20"/>
        <v>0</v>
      </c>
      <c r="V60" s="66">
        <f t="shared" si="20"/>
        <v>0</v>
      </c>
      <c r="W60" s="66">
        <f t="shared" si="20"/>
        <v>0</v>
      </c>
      <c r="X60" s="66">
        <f t="shared" si="20"/>
        <v>0</v>
      </c>
      <c r="Y60" s="66">
        <f t="shared" si="20"/>
        <v>0</v>
      </c>
      <c r="AC60" t="s">
        <v>129</v>
      </c>
      <c r="AD60" s="108">
        <f>H116</f>
        <v>0</v>
      </c>
    </row>
    <row r="61" spans="6:41" x14ac:dyDescent="0.2">
      <c r="G61" s="87" t="s">
        <v>74</v>
      </c>
      <c r="H61" s="66">
        <f>H59+H60</f>
        <v>0</v>
      </c>
      <c r="I61" s="66">
        <f t="shared" ref="I61:Y61" si="21">I59+I60</f>
        <v>0</v>
      </c>
      <c r="J61" s="66">
        <f t="shared" si="21"/>
        <v>0</v>
      </c>
      <c r="K61" s="66">
        <f t="shared" si="21"/>
        <v>0</v>
      </c>
      <c r="L61" s="66">
        <f t="shared" si="21"/>
        <v>0</v>
      </c>
      <c r="M61" s="66">
        <f t="shared" si="21"/>
        <v>0</v>
      </c>
      <c r="N61" s="66">
        <f t="shared" si="21"/>
        <v>0</v>
      </c>
      <c r="O61" s="66">
        <f t="shared" si="21"/>
        <v>0</v>
      </c>
      <c r="P61" s="66">
        <f t="shared" si="21"/>
        <v>0</v>
      </c>
      <c r="Q61" s="66">
        <f t="shared" si="21"/>
        <v>0</v>
      </c>
      <c r="R61" s="66">
        <f t="shared" si="21"/>
        <v>0</v>
      </c>
      <c r="S61" s="66">
        <f t="shared" si="21"/>
        <v>0</v>
      </c>
      <c r="T61" s="66">
        <f t="shared" si="21"/>
        <v>0</v>
      </c>
      <c r="U61" s="66">
        <f t="shared" si="21"/>
        <v>0</v>
      </c>
      <c r="V61" s="66">
        <f t="shared" si="21"/>
        <v>0</v>
      </c>
      <c r="W61" s="66">
        <f t="shared" si="21"/>
        <v>0</v>
      </c>
      <c r="X61" s="66">
        <f t="shared" si="21"/>
        <v>0</v>
      </c>
      <c r="Y61" s="66">
        <f t="shared" si="21"/>
        <v>0</v>
      </c>
      <c r="AC61" t="s">
        <v>130</v>
      </c>
      <c r="AD61" s="108">
        <f>H117</f>
        <v>0</v>
      </c>
    </row>
    <row r="62" spans="6:41" x14ac:dyDescent="0.2">
      <c r="F62" s="66">
        <v>331</v>
      </c>
      <c r="G62" s="87" t="s">
        <v>75</v>
      </c>
      <c r="H62" s="66">
        <f>COUNTIF(H$9:H$28,$F62)+COUNTIF(H$9:H$28,$F62&amp;"9")</f>
        <v>0</v>
      </c>
      <c r="I62" s="66">
        <f t="shared" ref="I62:Y63" si="22">COUNTIF(I$9:I$28,$F62)+COUNTIF(I$9:I$28,$F62&amp;"9")</f>
        <v>0</v>
      </c>
      <c r="J62" s="66">
        <f t="shared" si="22"/>
        <v>0</v>
      </c>
      <c r="K62" s="66">
        <f t="shared" si="22"/>
        <v>0</v>
      </c>
      <c r="L62" s="66">
        <f t="shared" si="22"/>
        <v>0</v>
      </c>
      <c r="M62" s="66">
        <f t="shared" si="22"/>
        <v>0</v>
      </c>
      <c r="N62" s="66">
        <f t="shared" si="22"/>
        <v>0</v>
      </c>
      <c r="O62" s="66">
        <f t="shared" si="22"/>
        <v>0</v>
      </c>
      <c r="P62" s="66">
        <f t="shared" si="22"/>
        <v>0</v>
      </c>
      <c r="Q62" s="66">
        <f t="shared" si="22"/>
        <v>0</v>
      </c>
      <c r="R62" s="66">
        <f t="shared" si="22"/>
        <v>0</v>
      </c>
      <c r="S62" s="66">
        <f t="shared" si="22"/>
        <v>0</v>
      </c>
      <c r="T62" s="66">
        <f t="shared" si="22"/>
        <v>0</v>
      </c>
      <c r="U62" s="66">
        <f t="shared" si="22"/>
        <v>0</v>
      </c>
      <c r="V62" s="66">
        <f t="shared" si="22"/>
        <v>0</v>
      </c>
      <c r="W62" s="66">
        <f t="shared" si="22"/>
        <v>0</v>
      </c>
      <c r="X62" s="66">
        <f t="shared" si="22"/>
        <v>0</v>
      </c>
      <c r="Y62" s="66">
        <f t="shared" si="22"/>
        <v>0</v>
      </c>
      <c r="AC62" t="s">
        <v>131</v>
      </c>
      <c r="AD62" s="110">
        <f>H118</f>
        <v>0</v>
      </c>
    </row>
    <row r="63" spans="6:41" x14ac:dyDescent="0.2">
      <c r="F63" s="66">
        <v>332</v>
      </c>
      <c r="G63" s="87" t="s">
        <v>76</v>
      </c>
      <c r="H63" s="66">
        <f>COUNTIF(H$9:H$28,$F63)+COUNTIF(H$9:H$28,$F63&amp;"9")</f>
        <v>0</v>
      </c>
      <c r="I63" s="66">
        <f t="shared" si="22"/>
        <v>0</v>
      </c>
      <c r="J63" s="66">
        <f t="shared" si="22"/>
        <v>0</v>
      </c>
      <c r="K63" s="66">
        <f t="shared" si="22"/>
        <v>0</v>
      </c>
      <c r="L63" s="66">
        <f t="shared" si="22"/>
        <v>0</v>
      </c>
      <c r="M63" s="66">
        <f t="shared" si="22"/>
        <v>0</v>
      </c>
      <c r="N63" s="66">
        <f t="shared" si="22"/>
        <v>0</v>
      </c>
      <c r="O63" s="66">
        <f t="shared" si="22"/>
        <v>0</v>
      </c>
      <c r="P63" s="66">
        <f t="shared" si="22"/>
        <v>0</v>
      </c>
      <c r="Q63" s="66">
        <f t="shared" si="22"/>
        <v>0</v>
      </c>
      <c r="R63" s="66">
        <f t="shared" si="22"/>
        <v>0</v>
      </c>
      <c r="S63" s="66">
        <f t="shared" si="22"/>
        <v>0</v>
      </c>
      <c r="T63" s="66">
        <f t="shared" si="22"/>
        <v>0</v>
      </c>
      <c r="U63" s="66">
        <f t="shared" si="22"/>
        <v>0</v>
      </c>
      <c r="V63" s="66">
        <f t="shared" si="22"/>
        <v>0</v>
      </c>
      <c r="W63" s="66">
        <f t="shared" si="22"/>
        <v>0</v>
      </c>
      <c r="X63" s="66">
        <f t="shared" si="22"/>
        <v>0</v>
      </c>
      <c r="Y63" s="66">
        <f t="shared" si="22"/>
        <v>0</v>
      </c>
    </row>
    <row r="64" spans="6:41" x14ac:dyDescent="0.2">
      <c r="G64" s="100" t="s">
        <v>77</v>
      </c>
      <c r="H64" s="66">
        <f>H62+H63</f>
        <v>0</v>
      </c>
      <c r="I64" s="66">
        <f t="shared" ref="I64:Y64" si="23">I62+I63</f>
        <v>0</v>
      </c>
      <c r="J64" s="66">
        <f t="shared" si="23"/>
        <v>0</v>
      </c>
      <c r="K64" s="66">
        <f t="shared" si="23"/>
        <v>0</v>
      </c>
      <c r="L64" s="66">
        <f t="shared" si="23"/>
        <v>0</v>
      </c>
      <c r="M64" s="66">
        <f t="shared" si="23"/>
        <v>0</v>
      </c>
      <c r="N64" s="66">
        <f t="shared" si="23"/>
        <v>0</v>
      </c>
      <c r="O64" s="66">
        <f t="shared" si="23"/>
        <v>0</v>
      </c>
      <c r="P64" s="66">
        <f t="shared" si="23"/>
        <v>0</v>
      </c>
      <c r="Q64" s="66">
        <f t="shared" si="23"/>
        <v>0</v>
      </c>
      <c r="R64" s="66">
        <f t="shared" si="23"/>
        <v>0</v>
      </c>
      <c r="S64" s="66">
        <f t="shared" si="23"/>
        <v>0</v>
      </c>
      <c r="T64" s="66">
        <f t="shared" si="23"/>
        <v>0</v>
      </c>
      <c r="U64" s="66">
        <f t="shared" si="23"/>
        <v>0</v>
      </c>
      <c r="V64" s="66">
        <f t="shared" si="23"/>
        <v>0</v>
      </c>
      <c r="W64" s="66">
        <f t="shared" si="23"/>
        <v>0</v>
      </c>
      <c r="X64" s="66">
        <f t="shared" si="23"/>
        <v>0</v>
      </c>
      <c r="Y64" s="66">
        <f t="shared" si="23"/>
        <v>0</v>
      </c>
    </row>
    <row r="65" spans="6:41" x14ac:dyDescent="0.2">
      <c r="F65" s="66">
        <v>391</v>
      </c>
      <c r="G65" s="100" t="s">
        <v>78</v>
      </c>
      <c r="H65" s="66">
        <f>COUNTIF(H$9:H$28,$F65)+COUNTIF(H$9:H$28,$F65&amp;"9")</f>
        <v>0</v>
      </c>
      <c r="I65" s="66">
        <f t="shared" ref="I65:Y66" si="24">COUNTIF(I$9:I$28,$F65)+COUNTIF(I$9:I$28,$F65&amp;"9")</f>
        <v>0</v>
      </c>
      <c r="J65" s="66">
        <f t="shared" si="24"/>
        <v>0</v>
      </c>
      <c r="K65" s="66">
        <f t="shared" si="24"/>
        <v>0</v>
      </c>
      <c r="L65" s="66">
        <f t="shared" si="24"/>
        <v>0</v>
      </c>
      <c r="M65" s="66">
        <f t="shared" si="24"/>
        <v>0</v>
      </c>
      <c r="N65" s="66">
        <f t="shared" si="24"/>
        <v>0</v>
      </c>
      <c r="O65" s="66">
        <f t="shared" si="24"/>
        <v>0</v>
      </c>
      <c r="P65" s="66">
        <f t="shared" si="24"/>
        <v>0</v>
      </c>
      <c r="Q65" s="66">
        <f t="shared" si="24"/>
        <v>0</v>
      </c>
      <c r="R65" s="66">
        <f t="shared" si="24"/>
        <v>0</v>
      </c>
      <c r="S65" s="66">
        <f t="shared" si="24"/>
        <v>0</v>
      </c>
      <c r="T65" s="66">
        <f t="shared" si="24"/>
        <v>0</v>
      </c>
      <c r="U65" s="66">
        <f t="shared" si="24"/>
        <v>0</v>
      </c>
      <c r="V65" s="66">
        <f t="shared" si="24"/>
        <v>0</v>
      </c>
      <c r="W65" s="66">
        <f t="shared" si="24"/>
        <v>0</v>
      </c>
      <c r="X65" s="66">
        <f t="shared" si="24"/>
        <v>0</v>
      </c>
      <c r="Y65" s="66">
        <f t="shared" si="24"/>
        <v>0</v>
      </c>
    </row>
    <row r="66" spans="6:41" ht="13.8" thickBot="1" x14ac:dyDescent="0.25">
      <c r="F66" s="66">
        <v>392</v>
      </c>
      <c r="G66" s="100" t="s">
        <v>79</v>
      </c>
      <c r="H66" s="66">
        <f>COUNTIF(H$9:H$28,$F66)+COUNTIF(H$9:H$28,$F66&amp;"9")</f>
        <v>0</v>
      </c>
      <c r="I66" s="66">
        <f t="shared" si="24"/>
        <v>0</v>
      </c>
      <c r="J66" s="66">
        <f t="shared" si="24"/>
        <v>0</v>
      </c>
      <c r="K66" s="66">
        <f t="shared" si="24"/>
        <v>0</v>
      </c>
      <c r="L66" s="66">
        <f t="shared" si="24"/>
        <v>0</v>
      </c>
      <c r="M66" s="66">
        <f t="shared" si="24"/>
        <v>0</v>
      </c>
      <c r="N66" s="66">
        <f t="shared" si="24"/>
        <v>0</v>
      </c>
      <c r="O66" s="66">
        <f t="shared" si="24"/>
        <v>0</v>
      </c>
      <c r="P66" s="66">
        <f t="shared" si="24"/>
        <v>0</v>
      </c>
      <c r="Q66" s="66">
        <f t="shared" si="24"/>
        <v>0</v>
      </c>
      <c r="R66" s="66">
        <f t="shared" si="24"/>
        <v>0</v>
      </c>
      <c r="S66" s="66">
        <f t="shared" si="24"/>
        <v>0</v>
      </c>
      <c r="T66" s="66">
        <f t="shared" si="24"/>
        <v>0</v>
      </c>
      <c r="U66" s="66">
        <f t="shared" si="24"/>
        <v>0</v>
      </c>
      <c r="V66" s="66">
        <f t="shared" si="24"/>
        <v>0</v>
      </c>
      <c r="W66" s="66">
        <f t="shared" si="24"/>
        <v>0</v>
      </c>
      <c r="X66" s="66">
        <f t="shared" si="24"/>
        <v>0</v>
      </c>
      <c r="Y66" s="66">
        <f t="shared" si="24"/>
        <v>0</v>
      </c>
    </row>
    <row r="67" spans="6:41" x14ac:dyDescent="0.2">
      <c r="G67" s="100" t="s">
        <v>80</v>
      </c>
      <c r="H67" s="66">
        <f>H65+H66</f>
        <v>0</v>
      </c>
      <c r="I67" s="66">
        <f t="shared" ref="I67:Y67" si="25">I65+I66</f>
        <v>0</v>
      </c>
      <c r="J67" s="66">
        <f t="shared" si="25"/>
        <v>0</v>
      </c>
      <c r="K67" s="66">
        <f t="shared" si="25"/>
        <v>0</v>
      </c>
      <c r="L67" s="66">
        <f t="shared" si="25"/>
        <v>0</v>
      </c>
      <c r="M67" s="66">
        <f t="shared" si="25"/>
        <v>0</v>
      </c>
      <c r="N67" s="66">
        <f t="shared" si="25"/>
        <v>0</v>
      </c>
      <c r="O67" s="66">
        <f t="shared" si="25"/>
        <v>0</v>
      </c>
      <c r="P67" s="66">
        <f t="shared" si="25"/>
        <v>0</v>
      </c>
      <c r="Q67" s="66">
        <f t="shared" si="25"/>
        <v>0</v>
      </c>
      <c r="R67" s="66">
        <f t="shared" si="25"/>
        <v>0</v>
      </c>
      <c r="S67" s="66">
        <f t="shared" si="25"/>
        <v>0</v>
      </c>
      <c r="T67" s="66">
        <f t="shared" si="25"/>
        <v>0</v>
      </c>
      <c r="U67" s="66">
        <f t="shared" si="25"/>
        <v>0</v>
      </c>
      <c r="V67" s="66">
        <f t="shared" si="25"/>
        <v>0</v>
      </c>
      <c r="W67" s="66">
        <f t="shared" si="25"/>
        <v>0</v>
      </c>
      <c r="X67" s="66">
        <f t="shared" si="25"/>
        <v>0</v>
      </c>
      <c r="Y67" s="66">
        <f t="shared" si="25"/>
        <v>0</v>
      </c>
      <c r="AB67" s="114" t="s">
        <v>417</v>
      </c>
      <c r="AC67" s="114"/>
      <c r="AD67" s="114"/>
      <c r="AE67" s="114"/>
      <c r="AF67" s="114"/>
      <c r="AG67" s="114"/>
      <c r="AH67" s="114"/>
      <c r="AI67" s="114"/>
      <c r="AJ67" s="114"/>
      <c r="AK67" s="114"/>
      <c r="AL67" s="114"/>
      <c r="AM67" s="114"/>
      <c r="AN67" s="114"/>
      <c r="AO67" s="114"/>
    </row>
    <row r="68" spans="6:41" x14ac:dyDescent="0.2">
      <c r="G68" s="100" t="s">
        <v>81</v>
      </c>
      <c r="H68" s="66">
        <f>H120+H132</f>
        <v>0</v>
      </c>
      <c r="I68" s="66">
        <f t="shared" ref="I68:Y68" si="26">I120+I132</f>
        <v>0</v>
      </c>
      <c r="J68" s="66">
        <f t="shared" si="26"/>
        <v>0</v>
      </c>
      <c r="K68" s="66">
        <f t="shared" si="26"/>
        <v>0</v>
      </c>
      <c r="L68" s="66">
        <f t="shared" si="26"/>
        <v>0</v>
      </c>
      <c r="M68" s="66">
        <f t="shared" si="26"/>
        <v>0</v>
      </c>
      <c r="N68" s="66">
        <f t="shared" si="26"/>
        <v>0</v>
      </c>
      <c r="O68" s="66">
        <f t="shared" si="26"/>
        <v>0</v>
      </c>
      <c r="P68" s="66">
        <f t="shared" si="26"/>
        <v>0</v>
      </c>
      <c r="Q68" s="66">
        <f t="shared" si="26"/>
        <v>0</v>
      </c>
      <c r="R68" s="66">
        <f t="shared" si="26"/>
        <v>0</v>
      </c>
      <c r="S68" s="66">
        <f t="shared" si="26"/>
        <v>0</v>
      </c>
      <c r="T68" s="66">
        <f t="shared" si="26"/>
        <v>0</v>
      </c>
      <c r="U68" s="66">
        <f t="shared" si="26"/>
        <v>0</v>
      </c>
      <c r="V68" s="66">
        <f t="shared" si="26"/>
        <v>0</v>
      </c>
      <c r="W68" s="66">
        <f t="shared" si="26"/>
        <v>0</v>
      </c>
      <c r="X68" s="66">
        <f t="shared" si="26"/>
        <v>0</v>
      </c>
      <c r="Y68" s="66">
        <f t="shared" si="26"/>
        <v>0</v>
      </c>
      <c r="AC68" t="s">
        <v>399</v>
      </c>
      <c r="AD68" s="111" t="str">
        <f t="shared" ref="AD68" si="27">I31</f>
        <v/>
      </c>
      <c r="AE68" s="112"/>
      <c r="AF68" s="112"/>
      <c r="AG68" s="113"/>
    </row>
    <row r="69" spans="6:41" x14ac:dyDescent="0.2">
      <c r="G69" s="100" t="s">
        <v>82</v>
      </c>
      <c r="H69" s="66">
        <f t="shared" ref="H69:H79" si="28">H121+H133</f>
        <v>0</v>
      </c>
      <c r="I69" s="66">
        <f t="shared" ref="I69:Y69" si="29">I121+I133</f>
        <v>0</v>
      </c>
      <c r="J69" s="66">
        <f t="shared" si="29"/>
        <v>0</v>
      </c>
      <c r="K69" s="66">
        <f t="shared" si="29"/>
        <v>0</v>
      </c>
      <c r="L69" s="66">
        <f t="shared" si="29"/>
        <v>0</v>
      </c>
      <c r="M69" s="66">
        <f t="shared" si="29"/>
        <v>0</v>
      </c>
      <c r="N69" s="66">
        <f t="shared" si="29"/>
        <v>0</v>
      </c>
      <c r="O69" s="66">
        <f t="shared" si="29"/>
        <v>0</v>
      </c>
      <c r="P69" s="66">
        <f t="shared" si="29"/>
        <v>0</v>
      </c>
      <c r="Q69" s="66">
        <f t="shared" si="29"/>
        <v>0</v>
      </c>
      <c r="R69" s="66">
        <f t="shared" si="29"/>
        <v>0</v>
      </c>
      <c r="S69" s="66">
        <f t="shared" si="29"/>
        <v>0</v>
      </c>
      <c r="T69" s="66">
        <f t="shared" si="29"/>
        <v>0</v>
      </c>
      <c r="U69" s="66">
        <f t="shared" si="29"/>
        <v>0</v>
      </c>
      <c r="V69" s="66">
        <f t="shared" si="29"/>
        <v>0</v>
      </c>
      <c r="W69" s="66">
        <f t="shared" si="29"/>
        <v>0</v>
      </c>
      <c r="X69" s="66">
        <f t="shared" si="29"/>
        <v>0</v>
      </c>
      <c r="Y69" s="66">
        <f t="shared" si="29"/>
        <v>0</v>
      </c>
    </row>
    <row r="70" spans="6:41" x14ac:dyDescent="0.2">
      <c r="G70" s="100" t="s">
        <v>83</v>
      </c>
      <c r="H70" s="66">
        <f t="shared" si="28"/>
        <v>0</v>
      </c>
      <c r="I70" s="66">
        <f t="shared" ref="I70:Y70" si="30">I122+I134</f>
        <v>0</v>
      </c>
      <c r="J70" s="66">
        <f t="shared" si="30"/>
        <v>0</v>
      </c>
      <c r="K70" s="66">
        <f t="shared" si="30"/>
        <v>0</v>
      </c>
      <c r="L70" s="66">
        <f t="shared" si="30"/>
        <v>0</v>
      </c>
      <c r="M70" s="66">
        <f t="shared" si="30"/>
        <v>0</v>
      </c>
      <c r="N70" s="66">
        <f t="shared" si="30"/>
        <v>0</v>
      </c>
      <c r="O70" s="66">
        <f t="shared" si="30"/>
        <v>0</v>
      </c>
      <c r="P70" s="66">
        <f t="shared" si="30"/>
        <v>0</v>
      </c>
      <c r="Q70" s="66">
        <f t="shared" si="30"/>
        <v>0</v>
      </c>
      <c r="R70" s="66">
        <f t="shared" si="30"/>
        <v>0</v>
      </c>
      <c r="S70" s="66">
        <f t="shared" si="30"/>
        <v>0</v>
      </c>
      <c r="T70" s="66">
        <f t="shared" si="30"/>
        <v>0</v>
      </c>
      <c r="U70" s="66">
        <f t="shared" si="30"/>
        <v>0</v>
      </c>
      <c r="V70" s="66">
        <f t="shared" si="30"/>
        <v>0</v>
      </c>
      <c r="W70" s="66">
        <f t="shared" si="30"/>
        <v>0</v>
      </c>
      <c r="X70" s="66">
        <f t="shared" si="30"/>
        <v>0</v>
      </c>
      <c r="Y70" s="66">
        <f t="shared" si="30"/>
        <v>0</v>
      </c>
      <c r="AC70" t="s">
        <v>397</v>
      </c>
      <c r="AD70" s="108">
        <f>I113</f>
        <v>0</v>
      </c>
    </row>
    <row r="71" spans="6:41" x14ac:dyDescent="0.2">
      <c r="G71" s="100" t="s">
        <v>84</v>
      </c>
      <c r="H71" s="66">
        <f t="shared" si="28"/>
        <v>0</v>
      </c>
      <c r="I71" s="66">
        <f t="shared" ref="I71:Y71" si="31">I123+I135</f>
        <v>0</v>
      </c>
      <c r="J71" s="66">
        <f t="shared" si="31"/>
        <v>0</v>
      </c>
      <c r="K71" s="66">
        <f t="shared" si="31"/>
        <v>0</v>
      </c>
      <c r="L71" s="66">
        <f t="shared" si="31"/>
        <v>0</v>
      </c>
      <c r="M71" s="66">
        <f t="shared" si="31"/>
        <v>0</v>
      </c>
      <c r="N71" s="66">
        <f t="shared" si="31"/>
        <v>0</v>
      </c>
      <c r="O71" s="66">
        <f t="shared" si="31"/>
        <v>0</v>
      </c>
      <c r="P71" s="66">
        <f t="shared" si="31"/>
        <v>0</v>
      </c>
      <c r="Q71" s="66">
        <f t="shared" si="31"/>
        <v>0</v>
      </c>
      <c r="R71" s="66">
        <f t="shared" si="31"/>
        <v>0</v>
      </c>
      <c r="S71" s="66">
        <f t="shared" si="31"/>
        <v>0</v>
      </c>
      <c r="T71" s="66">
        <f t="shared" si="31"/>
        <v>0</v>
      </c>
      <c r="U71" s="66">
        <f t="shared" si="31"/>
        <v>0</v>
      </c>
      <c r="V71" s="66">
        <f t="shared" si="31"/>
        <v>0</v>
      </c>
      <c r="W71" s="66">
        <f t="shared" si="31"/>
        <v>0</v>
      </c>
      <c r="X71" s="66">
        <f t="shared" si="31"/>
        <v>0</v>
      </c>
      <c r="Y71" s="66">
        <f t="shared" si="31"/>
        <v>0</v>
      </c>
    </row>
    <row r="72" spans="6:41" x14ac:dyDescent="0.2">
      <c r="G72" s="100" t="s">
        <v>85</v>
      </c>
      <c r="H72" s="66">
        <f t="shared" si="28"/>
        <v>0</v>
      </c>
      <c r="I72" s="66">
        <f t="shared" ref="I72:Y72" si="32">I124+I136</f>
        <v>0</v>
      </c>
      <c r="J72" s="66">
        <f t="shared" si="32"/>
        <v>0</v>
      </c>
      <c r="K72" s="66">
        <f t="shared" si="32"/>
        <v>0</v>
      </c>
      <c r="L72" s="66">
        <f t="shared" si="32"/>
        <v>0</v>
      </c>
      <c r="M72" s="66">
        <f t="shared" si="32"/>
        <v>0</v>
      </c>
      <c r="N72" s="66">
        <f t="shared" si="32"/>
        <v>0</v>
      </c>
      <c r="O72" s="66">
        <f t="shared" si="32"/>
        <v>0</v>
      </c>
      <c r="P72" s="66">
        <f t="shared" si="32"/>
        <v>0</v>
      </c>
      <c r="Q72" s="66">
        <f t="shared" si="32"/>
        <v>0</v>
      </c>
      <c r="R72" s="66">
        <f t="shared" si="32"/>
        <v>0</v>
      </c>
      <c r="S72" s="66">
        <f t="shared" si="32"/>
        <v>0</v>
      </c>
      <c r="T72" s="66">
        <f t="shared" si="32"/>
        <v>0</v>
      </c>
      <c r="U72" s="66">
        <f t="shared" si="32"/>
        <v>0</v>
      </c>
      <c r="V72" s="66">
        <f t="shared" si="32"/>
        <v>0</v>
      </c>
      <c r="W72" s="66">
        <f t="shared" si="32"/>
        <v>0</v>
      </c>
      <c r="X72" s="66">
        <f t="shared" si="32"/>
        <v>0</v>
      </c>
      <c r="Y72" s="66">
        <f t="shared" si="32"/>
        <v>0</v>
      </c>
      <c r="AD72" s="140" t="s">
        <v>385</v>
      </c>
      <c r="AE72" s="140"/>
      <c r="AF72" s="140"/>
      <c r="AG72" s="140" t="s">
        <v>386</v>
      </c>
      <c r="AH72" s="140"/>
      <c r="AI72" s="140"/>
      <c r="AJ72" s="140" t="s">
        <v>387</v>
      </c>
      <c r="AK72" s="140"/>
      <c r="AL72" s="140"/>
      <c r="AM72" s="140" t="s">
        <v>388</v>
      </c>
      <c r="AN72" s="140"/>
      <c r="AO72" s="140"/>
    </row>
    <row r="73" spans="6:41" x14ac:dyDescent="0.2">
      <c r="G73" s="100" t="s">
        <v>86</v>
      </c>
      <c r="H73" s="66">
        <f t="shared" si="28"/>
        <v>0</v>
      </c>
      <c r="I73" s="66">
        <f t="shared" ref="I73:Y73" si="33">I125+I137</f>
        <v>0</v>
      </c>
      <c r="J73" s="66">
        <f t="shared" si="33"/>
        <v>0</v>
      </c>
      <c r="K73" s="66">
        <f t="shared" si="33"/>
        <v>0</v>
      </c>
      <c r="L73" s="66">
        <f t="shared" si="33"/>
        <v>0</v>
      </c>
      <c r="M73" s="66">
        <f t="shared" si="33"/>
        <v>0</v>
      </c>
      <c r="N73" s="66">
        <f t="shared" si="33"/>
        <v>0</v>
      </c>
      <c r="O73" s="66">
        <f t="shared" si="33"/>
        <v>0</v>
      </c>
      <c r="P73" s="66">
        <f t="shared" si="33"/>
        <v>0</v>
      </c>
      <c r="Q73" s="66">
        <f t="shared" si="33"/>
        <v>0</v>
      </c>
      <c r="R73" s="66">
        <f t="shared" si="33"/>
        <v>0</v>
      </c>
      <c r="S73" s="66">
        <f t="shared" si="33"/>
        <v>0</v>
      </c>
      <c r="T73" s="66">
        <f t="shared" si="33"/>
        <v>0</v>
      </c>
      <c r="U73" s="66">
        <f t="shared" si="33"/>
        <v>0</v>
      </c>
      <c r="V73" s="66">
        <f t="shared" si="33"/>
        <v>0</v>
      </c>
      <c r="W73" s="66">
        <f t="shared" si="33"/>
        <v>0</v>
      </c>
      <c r="X73" s="66">
        <f t="shared" si="33"/>
        <v>0</v>
      </c>
      <c r="Y73" s="66">
        <f t="shared" si="33"/>
        <v>0</v>
      </c>
      <c r="AC73" t="s">
        <v>416</v>
      </c>
      <c r="AD73" s="107" t="s">
        <v>389</v>
      </c>
      <c r="AE73" s="107" t="s">
        <v>390</v>
      </c>
      <c r="AF73" s="109" t="s">
        <v>391</v>
      </c>
      <c r="AG73" s="107" t="s">
        <v>389</v>
      </c>
      <c r="AH73" s="107" t="s">
        <v>390</v>
      </c>
      <c r="AI73" s="109" t="s">
        <v>391</v>
      </c>
      <c r="AJ73" s="107" t="s">
        <v>389</v>
      </c>
      <c r="AK73" s="107" t="s">
        <v>390</v>
      </c>
      <c r="AL73" s="109" t="s">
        <v>391</v>
      </c>
      <c r="AM73" s="107" t="s">
        <v>389</v>
      </c>
      <c r="AN73" s="107" t="s">
        <v>390</v>
      </c>
      <c r="AO73" s="109" t="s">
        <v>391</v>
      </c>
    </row>
    <row r="74" spans="6:41" x14ac:dyDescent="0.2">
      <c r="G74" s="100" t="s">
        <v>87</v>
      </c>
      <c r="H74" s="66">
        <f t="shared" si="28"/>
        <v>0</v>
      </c>
      <c r="I74" s="66">
        <f t="shared" ref="I74:Y74" si="34">I126+I138</f>
        <v>0</v>
      </c>
      <c r="J74" s="66">
        <f t="shared" si="34"/>
        <v>0</v>
      </c>
      <c r="K74" s="66">
        <f t="shared" si="34"/>
        <v>0</v>
      </c>
      <c r="L74" s="66">
        <f t="shared" si="34"/>
        <v>0</v>
      </c>
      <c r="M74" s="66">
        <f t="shared" si="34"/>
        <v>0</v>
      </c>
      <c r="N74" s="66">
        <f t="shared" si="34"/>
        <v>0</v>
      </c>
      <c r="O74" s="66">
        <f t="shared" si="34"/>
        <v>0</v>
      </c>
      <c r="P74" s="66">
        <f t="shared" si="34"/>
        <v>0</v>
      </c>
      <c r="Q74" s="66">
        <f t="shared" si="34"/>
        <v>0</v>
      </c>
      <c r="R74" s="66">
        <f t="shared" si="34"/>
        <v>0</v>
      </c>
      <c r="S74" s="66">
        <f t="shared" si="34"/>
        <v>0</v>
      </c>
      <c r="T74" s="66">
        <f t="shared" si="34"/>
        <v>0</v>
      </c>
      <c r="U74" s="66">
        <f t="shared" si="34"/>
        <v>0</v>
      </c>
      <c r="V74" s="66">
        <f t="shared" si="34"/>
        <v>0</v>
      </c>
      <c r="W74" s="66">
        <f t="shared" si="34"/>
        <v>0</v>
      </c>
      <c r="X74" s="66">
        <f t="shared" si="34"/>
        <v>0</v>
      </c>
      <c r="Y74" s="66">
        <f t="shared" si="34"/>
        <v>0</v>
      </c>
      <c r="AC74" t="s">
        <v>380</v>
      </c>
      <c r="AD74" s="108">
        <f>I32</f>
        <v>0</v>
      </c>
      <c r="AE74" s="108">
        <f>I33</f>
        <v>0</v>
      </c>
      <c r="AF74" s="110">
        <f>I34</f>
        <v>0</v>
      </c>
      <c r="AG74" s="108">
        <f>I35</f>
        <v>0</v>
      </c>
      <c r="AH74" s="108">
        <f>I36</f>
        <v>0</v>
      </c>
      <c r="AI74" s="110">
        <f>I37</f>
        <v>0</v>
      </c>
      <c r="AJ74" s="108">
        <f>I38</f>
        <v>0</v>
      </c>
      <c r="AK74" s="108">
        <f>I39</f>
        <v>0</v>
      </c>
      <c r="AL74" s="110">
        <f>I40</f>
        <v>0</v>
      </c>
      <c r="AM74" s="108">
        <f>I41</f>
        <v>0</v>
      </c>
      <c r="AN74" s="108">
        <f>I42</f>
        <v>0</v>
      </c>
      <c r="AO74" s="110">
        <f>I43</f>
        <v>0</v>
      </c>
    </row>
    <row r="75" spans="6:41" x14ac:dyDescent="0.2">
      <c r="G75" s="100" t="s">
        <v>88</v>
      </c>
      <c r="H75" s="66">
        <f t="shared" si="28"/>
        <v>0</v>
      </c>
      <c r="I75" s="66">
        <f t="shared" ref="I75:Y75" si="35">I127+I139</f>
        <v>0</v>
      </c>
      <c r="J75" s="66">
        <f t="shared" si="35"/>
        <v>0</v>
      </c>
      <c r="K75" s="66">
        <f t="shared" si="35"/>
        <v>0</v>
      </c>
      <c r="L75" s="66">
        <f t="shared" si="35"/>
        <v>0</v>
      </c>
      <c r="M75" s="66">
        <f t="shared" si="35"/>
        <v>0</v>
      </c>
      <c r="N75" s="66">
        <f t="shared" si="35"/>
        <v>0</v>
      </c>
      <c r="O75" s="66">
        <f t="shared" si="35"/>
        <v>0</v>
      </c>
      <c r="P75" s="66">
        <f t="shared" si="35"/>
        <v>0</v>
      </c>
      <c r="Q75" s="66">
        <f t="shared" si="35"/>
        <v>0</v>
      </c>
      <c r="R75" s="66">
        <f t="shared" si="35"/>
        <v>0</v>
      </c>
      <c r="S75" s="66">
        <f t="shared" si="35"/>
        <v>0</v>
      </c>
      <c r="T75" s="66">
        <f t="shared" si="35"/>
        <v>0</v>
      </c>
      <c r="U75" s="66">
        <f t="shared" si="35"/>
        <v>0</v>
      </c>
      <c r="V75" s="66">
        <f t="shared" si="35"/>
        <v>0</v>
      </c>
      <c r="W75" s="66">
        <f t="shared" si="35"/>
        <v>0</v>
      </c>
      <c r="X75" s="66">
        <f t="shared" si="35"/>
        <v>0</v>
      </c>
      <c r="Y75" s="66">
        <f t="shared" si="35"/>
        <v>0</v>
      </c>
      <c r="AC75" t="s">
        <v>381</v>
      </c>
      <c r="AD75" s="108">
        <f>I44</f>
        <v>0</v>
      </c>
      <c r="AE75" s="108">
        <f>I45</f>
        <v>0</v>
      </c>
      <c r="AF75" s="110">
        <f>I46</f>
        <v>0</v>
      </c>
      <c r="AG75" s="108">
        <f>I47</f>
        <v>0</v>
      </c>
      <c r="AH75" s="108">
        <f>I48</f>
        <v>0</v>
      </c>
      <c r="AI75" s="110">
        <f>I49</f>
        <v>0</v>
      </c>
      <c r="AJ75" s="108">
        <f>I50</f>
        <v>0</v>
      </c>
      <c r="AK75" s="108">
        <f>I51</f>
        <v>0</v>
      </c>
      <c r="AL75" s="110">
        <f>I52</f>
        <v>0</v>
      </c>
      <c r="AM75" s="108">
        <f>I53</f>
        <v>0</v>
      </c>
      <c r="AN75" s="108">
        <f>I54</f>
        <v>0</v>
      </c>
      <c r="AO75" s="110">
        <f>I55</f>
        <v>0</v>
      </c>
    </row>
    <row r="76" spans="6:41" x14ac:dyDescent="0.2">
      <c r="G76" s="100" t="s">
        <v>89</v>
      </c>
      <c r="H76" s="66">
        <f t="shared" si="28"/>
        <v>0</v>
      </c>
      <c r="I76" s="66">
        <f t="shared" ref="I76:Y76" si="36">I128+I140</f>
        <v>0</v>
      </c>
      <c r="J76" s="66">
        <f t="shared" si="36"/>
        <v>0</v>
      </c>
      <c r="K76" s="66">
        <f t="shared" si="36"/>
        <v>0</v>
      </c>
      <c r="L76" s="66">
        <f t="shared" si="36"/>
        <v>0</v>
      </c>
      <c r="M76" s="66">
        <f t="shared" si="36"/>
        <v>0</v>
      </c>
      <c r="N76" s="66">
        <f t="shared" si="36"/>
        <v>0</v>
      </c>
      <c r="O76" s="66">
        <f t="shared" si="36"/>
        <v>0</v>
      </c>
      <c r="P76" s="66">
        <f t="shared" si="36"/>
        <v>0</v>
      </c>
      <c r="Q76" s="66">
        <f t="shared" si="36"/>
        <v>0</v>
      </c>
      <c r="R76" s="66">
        <f t="shared" si="36"/>
        <v>0</v>
      </c>
      <c r="S76" s="66">
        <f t="shared" si="36"/>
        <v>0</v>
      </c>
      <c r="T76" s="66">
        <f t="shared" si="36"/>
        <v>0</v>
      </c>
      <c r="U76" s="66">
        <f t="shared" si="36"/>
        <v>0</v>
      </c>
      <c r="V76" s="66">
        <f t="shared" si="36"/>
        <v>0</v>
      </c>
      <c r="W76" s="66">
        <f t="shared" si="36"/>
        <v>0</v>
      </c>
      <c r="X76" s="66">
        <f t="shared" si="36"/>
        <v>0</v>
      </c>
      <c r="Y76" s="66">
        <f t="shared" si="36"/>
        <v>0</v>
      </c>
      <c r="AC76" t="s">
        <v>382</v>
      </c>
      <c r="AD76" s="108">
        <f>I56</f>
        <v>0</v>
      </c>
      <c r="AE76" s="108">
        <f>I57</f>
        <v>0</v>
      </c>
      <c r="AF76" s="110">
        <f>I58</f>
        <v>0</v>
      </c>
      <c r="AG76" s="108">
        <f>I59</f>
        <v>0</v>
      </c>
      <c r="AH76" s="108">
        <f>I60</f>
        <v>0</v>
      </c>
      <c r="AI76" s="110">
        <f>I61</f>
        <v>0</v>
      </c>
      <c r="AJ76" s="108">
        <f>I62</f>
        <v>0</v>
      </c>
      <c r="AK76" s="108">
        <f>I63</f>
        <v>0</v>
      </c>
      <c r="AL76" s="110">
        <f>I64</f>
        <v>0</v>
      </c>
      <c r="AM76" s="108">
        <f>I65</f>
        <v>0</v>
      </c>
      <c r="AN76" s="108">
        <f>I66</f>
        <v>0</v>
      </c>
      <c r="AO76" s="110">
        <f>I67</f>
        <v>0</v>
      </c>
    </row>
    <row r="77" spans="6:41" x14ac:dyDescent="0.2">
      <c r="G77" s="100" t="s">
        <v>90</v>
      </c>
      <c r="H77" s="66">
        <f t="shared" si="28"/>
        <v>0</v>
      </c>
      <c r="I77" s="66">
        <f t="shared" ref="I77:Y77" si="37">I129+I141</f>
        <v>0</v>
      </c>
      <c r="J77" s="66">
        <f t="shared" si="37"/>
        <v>0</v>
      </c>
      <c r="K77" s="66">
        <f t="shared" si="37"/>
        <v>0</v>
      </c>
      <c r="L77" s="66">
        <f t="shared" si="37"/>
        <v>0</v>
      </c>
      <c r="M77" s="66">
        <f t="shared" si="37"/>
        <v>0</v>
      </c>
      <c r="N77" s="66">
        <f t="shared" si="37"/>
        <v>0</v>
      </c>
      <c r="O77" s="66">
        <f t="shared" si="37"/>
        <v>0</v>
      </c>
      <c r="P77" s="66">
        <f t="shared" si="37"/>
        <v>0</v>
      </c>
      <c r="Q77" s="66">
        <f t="shared" si="37"/>
        <v>0</v>
      </c>
      <c r="R77" s="66">
        <f t="shared" si="37"/>
        <v>0</v>
      </c>
      <c r="S77" s="66">
        <f t="shared" si="37"/>
        <v>0</v>
      </c>
      <c r="T77" s="66">
        <f t="shared" si="37"/>
        <v>0</v>
      </c>
      <c r="U77" s="66">
        <f t="shared" si="37"/>
        <v>0</v>
      </c>
      <c r="V77" s="66">
        <f t="shared" si="37"/>
        <v>0</v>
      </c>
      <c r="W77" s="66">
        <f t="shared" si="37"/>
        <v>0</v>
      </c>
      <c r="X77" s="66">
        <f t="shared" si="37"/>
        <v>0</v>
      </c>
      <c r="Y77" s="66">
        <f t="shared" si="37"/>
        <v>0</v>
      </c>
      <c r="AC77" t="s">
        <v>383</v>
      </c>
      <c r="AD77" s="108">
        <f>I68</f>
        <v>0</v>
      </c>
      <c r="AE77" s="108">
        <f>I69</f>
        <v>0</v>
      </c>
      <c r="AF77" s="110">
        <f>I70</f>
        <v>0</v>
      </c>
      <c r="AG77" s="108">
        <f>I71</f>
        <v>0</v>
      </c>
      <c r="AH77" s="108">
        <f>I72</f>
        <v>0</v>
      </c>
      <c r="AI77" s="110">
        <f>I73</f>
        <v>0</v>
      </c>
      <c r="AJ77" s="108">
        <f>I74</f>
        <v>0</v>
      </c>
      <c r="AK77" s="108">
        <f>I75</f>
        <v>0</v>
      </c>
      <c r="AL77" s="110">
        <f>I76</f>
        <v>0</v>
      </c>
      <c r="AM77" s="108">
        <f>I77</f>
        <v>0</v>
      </c>
      <c r="AN77" s="108">
        <f>I78</f>
        <v>0</v>
      </c>
      <c r="AO77" s="110">
        <f>I79</f>
        <v>0</v>
      </c>
    </row>
    <row r="78" spans="6:41" x14ac:dyDescent="0.2">
      <c r="G78" s="100" t="s">
        <v>91</v>
      </c>
      <c r="H78" s="66">
        <f t="shared" si="28"/>
        <v>0</v>
      </c>
      <c r="I78" s="66">
        <f t="shared" ref="I78:Y78" si="38">I130+I142</f>
        <v>0</v>
      </c>
      <c r="J78" s="66">
        <f t="shared" si="38"/>
        <v>0</v>
      </c>
      <c r="K78" s="66">
        <f t="shared" si="38"/>
        <v>0</v>
      </c>
      <c r="L78" s="66">
        <f t="shared" si="38"/>
        <v>0</v>
      </c>
      <c r="M78" s="66">
        <f t="shared" si="38"/>
        <v>0</v>
      </c>
      <c r="N78" s="66">
        <f t="shared" si="38"/>
        <v>0</v>
      </c>
      <c r="O78" s="66">
        <f t="shared" si="38"/>
        <v>0</v>
      </c>
      <c r="P78" s="66">
        <f t="shared" si="38"/>
        <v>0</v>
      </c>
      <c r="Q78" s="66">
        <f t="shared" si="38"/>
        <v>0</v>
      </c>
      <c r="R78" s="66">
        <f t="shared" si="38"/>
        <v>0</v>
      </c>
      <c r="S78" s="66">
        <f t="shared" si="38"/>
        <v>0</v>
      </c>
      <c r="T78" s="66">
        <f t="shared" si="38"/>
        <v>0</v>
      </c>
      <c r="U78" s="66">
        <f t="shared" si="38"/>
        <v>0</v>
      </c>
      <c r="V78" s="66">
        <f t="shared" si="38"/>
        <v>0</v>
      </c>
      <c r="W78" s="66">
        <f t="shared" si="38"/>
        <v>0</v>
      </c>
      <c r="X78" s="66">
        <f t="shared" si="38"/>
        <v>0</v>
      </c>
      <c r="Y78" s="66">
        <f t="shared" si="38"/>
        <v>0</v>
      </c>
      <c r="AC78" t="s">
        <v>384</v>
      </c>
      <c r="AD78" s="108">
        <f>I80</f>
        <v>0</v>
      </c>
      <c r="AE78" s="108">
        <f>I81</f>
        <v>0</v>
      </c>
      <c r="AF78" s="110">
        <f>I82</f>
        <v>0</v>
      </c>
      <c r="AG78" s="108">
        <f>I83</f>
        <v>0</v>
      </c>
      <c r="AH78" s="108">
        <f>I84</f>
        <v>0</v>
      </c>
      <c r="AI78" s="110">
        <f>I85</f>
        <v>0</v>
      </c>
      <c r="AJ78" s="108">
        <f>I86</f>
        <v>0</v>
      </c>
      <c r="AK78" s="108">
        <f>I87</f>
        <v>0</v>
      </c>
      <c r="AL78" s="110">
        <f>I88</f>
        <v>0</v>
      </c>
      <c r="AM78" s="108">
        <f>I89</f>
        <v>0</v>
      </c>
      <c r="AN78" s="108">
        <f>I90</f>
        <v>0</v>
      </c>
      <c r="AO78" s="110">
        <f>I91</f>
        <v>0</v>
      </c>
    </row>
    <row r="79" spans="6:41" x14ac:dyDescent="0.2">
      <c r="G79" s="100" t="s">
        <v>92</v>
      </c>
      <c r="H79" s="66">
        <f t="shared" si="28"/>
        <v>0</v>
      </c>
      <c r="I79" s="66">
        <f t="shared" ref="I79:Y79" si="39">I131+I143</f>
        <v>0</v>
      </c>
      <c r="J79" s="66">
        <f t="shared" si="39"/>
        <v>0</v>
      </c>
      <c r="K79" s="66">
        <f t="shared" si="39"/>
        <v>0</v>
      </c>
      <c r="L79" s="66">
        <f t="shared" si="39"/>
        <v>0</v>
      </c>
      <c r="M79" s="66">
        <f t="shared" si="39"/>
        <v>0</v>
      </c>
      <c r="N79" s="66">
        <f t="shared" si="39"/>
        <v>0</v>
      </c>
      <c r="O79" s="66">
        <f t="shared" si="39"/>
        <v>0</v>
      </c>
      <c r="P79" s="66">
        <f t="shared" si="39"/>
        <v>0</v>
      </c>
      <c r="Q79" s="66">
        <f t="shared" si="39"/>
        <v>0</v>
      </c>
      <c r="R79" s="66">
        <f t="shared" si="39"/>
        <v>0</v>
      </c>
      <c r="S79" s="66">
        <f t="shared" si="39"/>
        <v>0</v>
      </c>
      <c r="T79" s="66">
        <f t="shared" si="39"/>
        <v>0</v>
      </c>
      <c r="U79" s="66">
        <f t="shared" si="39"/>
        <v>0</v>
      </c>
      <c r="V79" s="66">
        <f t="shared" si="39"/>
        <v>0</v>
      </c>
      <c r="W79" s="66">
        <f t="shared" si="39"/>
        <v>0</v>
      </c>
      <c r="X79" s="66">
        <f t="shared" si="39"/>
        <v>0</v>
      </c>
      <c r="Y79" s="66">
        <f t="shared" si="39"/>
        <v>0</v>
      </c>
    </row>
    <row r="80" spans="6:41" x14ac:dyDescent="0.2">
      <c r="F80" s="66">
        <v>611</v>
      </c>
      <c r="G80" s="100" t="s">
        <v>93</v>
      </c>
      <c r="H80" s="66">
        <f>COUNTIF(H$9:H$28,$F80)+COUNTIF(H$9:H$28,$F80&amp;"9")</f>
        <v>0</v>
      </c>
      <c r="I80" s="66">
        <f t="shared" ref="I80:Y81" si="40">COUNTIF(I$9:I$28,$F80)+COUNTIF(I$9:I$28,$F80&amp;"9")</f>
        <v>0</v>
      </c>
      <c r="J80" s="66">
        <f t="shared" si="40"/>
        <v>0</v>
      </c>
      <c r="K80" s="66">
        <f t="shared" si="40"/>
        <v>0</v>
      </c>
      <c r="L80" s="66">
        <f t="shared" si="40"/>
        <v>0</v>
      </c>
      <c r="M80" s="66">
        <f t="shared" si="40"/>
        <v>0</v>
      </c>
      <c r="N80" s="66">
        <f t="shared" si="40"/>
        <v>0</v>
      </c>
      <c r="O80" s="66">
        <f t="shared" si="40"/>
        <v>0</v>
      </c>
      <c r="P80" s="66">
        <f t="shared" si="40"/>
        <v>0</v>
      </c>
      <c r="Q80" s="66">
        <f t="shared" si="40"/>
        <v>0</v>
      </c>
      <c r="R80" s="66">
        <f t="shared" si="40"/>
        <v>0</v>
      </c>
      <c r="S80" s="66">
        <f t="shared" si="40"/>
        <v>0</v>
      </c>
      <c r="T80" s="66">
        <f t="shared" si="40"/>
        <v>0</v>
      </c>
      <c r="U80" s="66">
        <f t="shared" si="40"/>
        <v>0</v>
      </c>
      <c r="V80" s="66">
        <f t="shared" si="40"/>
        <v>0</v>
      </c>
      <c r="W80" s="66">
        <f t="shared" si="40"/>
        <v>0</v>
      </c>
      <c r="X80" s="66">
        <f t="shared" si="40"/>
        <v>0</v>
      </c>
      <c r="Y80" s="66">
        <f t="shared" si="40"/>
        <v>0</v>
      </c>
      <c r="AC80" t="s">
        <v>392</v>
      </c>
      <c r="AD80" s="140" t="s">
        <v>385</v>
      </c>
      <c r="AE80" s="140"/>
      <c r="AF80" s="140"/>
      <c r="AG80" s="140" t="s">
        <v>387</v>
      </c>
      <c r="AH80" s="140"/>
      <c r="AI80" s="140"/>
      <c r="AJ80" s="140" t="s">
        <v>393</v>
      </c>
      <c r="AK80" s="140"/>
      <c r="AL80" s="140"/>
      <c r="AM80" s="140" t="s">
        <v>394</v>
      </c>
      <c r="AN80" s="140"/>
      <c r="AO80" s="140"/>
    </row>
    <row r="81" spans="6:41" x14ac:dyDescent="0.2">
      <c r="F81" s="66">
        <v>612</v>
      </c>
      <c r="G81" s="100" t="s">
        <v>94</v>
      </c>
      <c r="H81" s="66">
        <f>COUNTIF(H$9:H$28,$F81)+COUNTIF(H$9:H$28,$F81&amp;"9")</f>
        <v>0</v>
      </c>
      <c r="I81" s="66">
        <f t="shared" si="40"/>
        <v>0</v>
      </c>
      <c r="J81" s="66">
        <f t="shared" si="40"/>
        <v>0</v>
      </c>
      <c r="K81" s="66">
        <f t="shared" si="40"/>
        <v>0</v>
      </c>
      <c r="L81" s="66">
        <f t="shared" si="40"/>
        <v>0</v>
      </c>
      <c r="M81" s="66">
        <f t="shared" si="40"/>
        <v>0</v>
      </c>
      <c r="N81" s="66">
        <f t="shared" si="40"/>
        <v>0</v>
      </c>
      <c r="O81" s="66">
        <f t="shared" si="40"/>
        <v>0</v>
      </c>
      <c r="P81" s="66">
        <f t="shared" si="40"/>
        <v>0</v>
      </c>
      <c r="Q81" s="66">
        <f t="shared" si="40"/>
        <v>0</v>
      </c>
      <c r="R81" s="66">
        <f t="shared" si="40"/>
        <v>0</v>
      </c>
      <c r="S81" s="66">
        <f t="shared" si="40"/>
        <v>0</v>
      </c>
      <c r="T81" s="66">
        <f t="shared" si="40"/>
        <v>0</v>
      </c>
      <c r="U81" s="66">
        <f t="shared" si="40"/>
        <v>0</v>
      </c>
      <c r="V81" s="66">
        <f t="shared" si="40"/>
        <v>0</v>
      </c>
      <c r="W81" s="66">
        <f t="shared" si="40"/>
        <v>0</v>
      </c>
      <c r="X81" s="66">
        <f t="shared" si="40"/>
        <v>0</v>
      </c>
      <c r="Y81" s="66">
        <f t="shared" si="40"/>
        <v>0</v>
      </c>
      <c r="AD81" s="107" t="s">
        <v>389</v>
      </c>
      <c r="AE81" s="107" t="s">
        <v>390</v>
      </c>
      <c r="AF81" s="109" t="s">
        <v>391</v>
      </c>
      <c r="AG81" s="107" t="s">
        <v>389</v>
      </c>
      <c r="AH81" s="107" t="s">
        <v>390</v>
      </c>
      <c r="AI81" s="109" t="s">
        <v>391</v>
      </c>
      <c r="AJ81" s="107" t="s">
        <v>389</v>
      </c>
      <c r="AK81" s="107" t="s">
        <v>390</v>
      </c>
      <c r="AL81" s="109" t="s">
        <v>391</v>
      </c>
      <c r="AM81" s="107" t="s">
        <v>389</v>
      </c>
      <c r="AN81" s="107" t="s">
        <v>390</v>
      </c>
      <c r="AO81" s="109" t="s">
        <v>391</v>
      </c>
    </row>
    <row r="82" spans="6:41" x14ac:dyDescent="0.2">
      <c r="G82" s="100" t="s">
        <v>95</v>
      </c>
      <c r="H82" s="66">
        <f>H80+H81</f>
        <v>0</v>
      </c>
      <c r="I82" s="66">
        <f t="shared" ref="I82:Y82" si="41">I80+I81</f>
        <v>0</v>
      </c>
      <c r="J82" s="66">
        <f t="shared" si="41"/>
        <v>0</v>
      </c>
      <c r="K82" s="66">
        <f t="shared" si="41"/>
        <v>0</v>
      </c>
      <c r="L82" s="66">
        <f t="shared" si="41"/>
        <v>0</v>
      </c>
      <c r="M82" s="66">
        <f t="shared" si="41"/>
        <v>0</v>
      </c>
      <c r="N82" s="66">
        <f t="shared" si="41"/>
        <v>0</v>
      </c>
      <c r="O82" s="66">
        <f t="shared" si="41"/>
        <v>0</v>
      </c>
      <c r="P82" s="66">
        <f t="shared" si="41"/>
        <v>0</v>
      </c>
      <c r="Q82" s="66">
        <f t="shared" si="41"/>
        <v>0</v>
      </c>
      <c r="R82" s="66">
        <f t="shared" si="41"/>
        <v>0</v>
      </c>
      <c r="S82" s="66">
        <f t="shared" si="41"/>
        <v>0</v>
      </c>
      <c r="T82" s="66">
        <f t="shared" si="41"/>
        <v>0</v>
      </c>
      <c r="U82" s="66">
        <f t="shared" si="41"/>
        <v>0</v>
      </c>
      <c r="V82" s="66">
        <f t="shared" si="41"/>
        <v>0</v>
      </c>
      <c r="W82" s="66">
        <f t="shared" si="41"/>
        <v>0</v>
      </c>
      <c r="X82" s="66">
        <f t="shared" si="41"/>
        <v>0</v>
      </c>
      <c r="Y82" s="66">
        <f t="shared" si="41"/>
        <v>0</v>
      </c>
      <c r="AD82" s="108">
        <f>I92</f>
        <v>0</v>
      </c>
      <c r="AE82" s="108">
        <f>I93</f>
        <v>0</v>
      </c>
      <c r="AF82" s="110">
        <f>I94</f>
        <v>0</v>
      </c>
      <c r="AG82" s="108">
        <f>I95</f>
        <v>0</v>
      </c>
      <c r="AH82" s="108">
        <f>I96</f>
        <v>0</v>
      </c>
      <c r="AI82" s="110">
        <f>I97</f>
        <v>0</v>
      </c>
      <c r="AJ82" s="108">
        <f>I98</f>
        <v>0</v>
      </c>
      <c r="AK82" s="108">
        <f>I99</f>
        <v>0</v>
      </c>
      <c r="AL82" s="110">
        <f>I100</f>
        <v>0</v>
      </c>
      <c r="AM82" s="108">
        <f>I101</f>
        <v>0</v>
      </c>
      <c r="AN82" s="108">
        <f>I102</f>
        <v>0</v>
      </c>
      <c r="AO82" s="110">
        <f>I103</f>
        <v>0</v>
      </c>
    </row>
    <row r="83" spans="6:41" x14ac:dyDescent="0.2">
      <c r="F83" s="66">
        <v>621</v>
      </c>
      <c r="G83" s="100" t="s">
        <v>96</v>
      </c>
      <c r="H83" s="66">
        <f>COUNTIF(H$9:H$28,$F83)+COUNTIF(H$9:H$28,$F83&amp;"9")</f>
        <v>0</v>
      </c>
      <c r="I83" s="66">
        <f t="shared" ref="I83:Y84" si="42">COUNTIF(I$9:I$28,$F83)+COUNTIF(I$9:I$28,$F83&amp;"9")</f>
        <v>0</v>
      </c>
      <c r="J83" s="66">
        <f t="shared" si="42"/>
        <v>0</v>
      </c>
      <c r="K83" s="66">
        <f t="shared" si="42"/>
        <v>0</v>
      </c>
      <c r="L83" s="66">
        <f t="shared" si="42"/>
        <v>0</v>
      </c>
      <c r="M83" s="66">
        <f t="shared" si="42"/>
        <v>0</v>
      </c>
      <c r="N83" s="66">
        <f t="shared" si="42"/>
        <v>0</v>
      </c>
      <c r="O83" s="66">
        <f t="shared" si="42"/>
        <v>0</v>
      </c>
      <c r="P83" s="66">
        <f t="shared" si="42"/>
        <v>0</v>
      </c>
      <c r="Q83" s="66">
        <f t="shared" si="42"/>
        <v>0</v>
      </c>
      <c r="R83" s="66">
        <f t="shared" si="42"/>
        <v>0</v>
      </c>
      <c r="S83" s="66">
        <f t="shared" si="42"/>
        <v>0</v>
      </c>
      <c r="T83" s="66">
        <f t="shared" si="42"/>
        <v>0</v>
      </c>
      <c r="U83" s="66">
        <f t="shared" si="42"/>
        <v>0</v>
      </c>
      <c r="V83" s="66">
        <f t="shared" si="42"/>
        <v>0</v>
      </c>
      <c r="W83" s="66">
        <f t="shared" si="42"/>
        <v>0</v>
      </c>
      <c r="X83" s="66">
        <f t="shared" si="42"/>
        <v>0</v>
      </c>
      <c r="Y83" s="66">
        <f t="shared" si="42"/>
        <v>0</v>
      </c>
    </row>
    <row r="84" spans="6:41" x14ac:dyDescent="0.2">
      <c r="F84" s="66">
        <v>622</v>
      </c>
      <c r="G84" s="100" t="s">
        <v>97</v>
      </c>
      <c r="H84" s="66">
        <f>COUNTIF(H$9:H$28,$F84)+COUNTIF(H$9:H$28,$F84&amp;"9")</f>
        <v>0</v>
      </c>
      <c r="I84" s="66">
        <f t="shared" si="42"/>
        <v>0</v>
      </c>
      <c r="J84" s="66">
        <f t="shared" si="42"/>
        <v>0</v>
      </c>
      <c r="K84" s="66">
        <f t="shared" si="42"/>
        <v>0</v>
      </c>
      <c r="L84" s="66">
        <f t="shared" si="42"/>
        <v>0</v>
      </c>
      <c r="M84" s="66">
        <f t="shared" si="42"/>
        <v>0</v>
      </c>
      <c r="N84" s="66">
        <f t="shared" si="42"/>
        <v>0</v>
      </c>
      <c r="O84" s="66">
        <f t="shared" si="42"/>
        <v>0</v>
      </c>
      <c r="P84" s="66">
        <f t="shared" si="42"/>
        <v>0</v>
      </c>
      <c r="Q84" s="66">
        <f t="shared" si="42"/>
        <v>0</v>
      </c>
      <c r="R84" s="66">
        <f t="shared" si="42"/>
        <v>0</v>
      </c>
      <c r="S84" s="66">
        <f t="shared" si="42"/>
        <v>0</v>
      </c>
      <c r="T84" s="66">
        <f t="shared" si="42"/>
        <v>0</v>
      </c>
      <c r="U84" s="66">
        <f t="shared" si="42"/>
        <v>0</v>
      </c>
      <c r="V84" s="66">
        <f t="shared" si="42"/>
        <v>0</v>
      </c>
      <c r="W84" s="66">
        <f t="shared" si="42"/>
        <v>0</v>
      </c>
      <c r="X84" s="66">
        <f t="shared" si="42"/>
        <v>0</v>
      </c>
      <c r="Y84" s="66">
        <f t="shared" si="42"/>
        <v>0</v>
      </c>
      <c r="AD84" s="140" t="s">
        <v>395</v>
      </c>
      <c r="AE84" s="140"/>
      <c r="AF84" s="140"/>
      <c r="AG84" s="140" t="s">
        <v>396</v>
      </c>
      <c r="AH84" s="140"/>
      <c r="AI84" s="140"/>
      <c r="AJ84" s="140" t="s">
        <v>388</v>
      </c>
      <c r="AK84" s="140"/>
      <c r="AL84" s="140"/>
      <c r="AM84" s="141"/>
      <c r="AN84" s="141"/>
      <c r="AO84" s="141"/>
    </row>
    <row r="85" spans="6:41" x14ac:dyDescent="0.2">
      <c r="G85" s="100" t="s">
        <v>98</v>
      </c>
      <c r="H85" s="66">
        <f>H83+H84</f>
        <v>0</v>
      </c>
      <c r="I85" s="66">
        <f t="shared" ref="I85:Y85" si="43">I83+I84</f>
        <v>0</v>
      </c>
      <c r="J85" s="66">
        <f t="shared" si="43"/>
        <v>0</v>
      </c>
      <c r="K85" s="66">
        <f t="shared" si="43"/>
        <v>0</v>
      </c>
      <c r="L85" s="66">
        <f t="shared" si="43"/>
        <v>0</v>
      </c>
      <c r="M85" s="66">
        <f t="shared" si="43"/>
        <v>0</v>
      </c>
      <c r="N85" s="66">
        <f t="shared" si="43"/>
        <v>0</v>
      </c>
      <c r="O85" s="66">
        <f t="shared" si="43"/>
        <v>0</v>
      </c>
      <c r="P85" s="66">
        <f t="shared" si="43"/>
        <v>0</v>
      </c>
      <c r="Q85" s="66">
        <f t="shared" si="43"/>
        <v>0</v>
      </c>
      <c r="R85" s="66">
        <f t="shared" si="43"/>
        <v>0</v>
      </c>
      <c r="S85" s="66">
        <f t="shared" si="43"/>
        <v>0</v>
      </c>
      <c r="T85" s="66">
        <f t="shared" si="43"/>
        <v>0</v>
      </c>
      <c r="U85" s="66">
        <f t="shared" si="43"/>
        <v>0</v>
      </c>
      <c r="V85" s="66">
        <f t="shared" si="43"/>
        <v>0</v>
      </c>
      <c r="W85" s="66">
        <f t="shared" si="43"/>
        <v>0</v>
      </c>
      <c r="X85" s="66">
        <f t="shared" si="43"/>
        <v>0</v>
      </c>
      <c r="Y85" s="66">
        <f t="shared" si="43"/>
        <v>0</v>
      </c>
      <c r="AD85" s="107" t="s">
        <v>389</v>
      </c>
      <c r="AE85" s="107" t="s">
        <v>390</v>
      </c>
      <c r="AF85" s="109" t="s">
        <v>391</v>
      </c>
      <c r="AG85" s="107" t="s">
        <v>389</v>
      </c>
      <c r="AH85" s="107" t="s">
        <v>390</v>
      </c>
      <c r="AI85" s="109" t="s">
        <v>391</v>
      </c>
      <c r="AJ85" s="107" t="s">
        <v>389</v>
      </c>
      <c r="AK85" s="107" t="s">
        <v>390</v>
      </c>
      <c r="AL85" s="109" t="s">
        <v>391</v>
      </c>
      <c r="AM85" s="97"/>
      <c r="AN85" s="97"/>
      <c r="AO85" s="97"/>
    </row>
    <row r="86" spans="6:41" x14ac:dyDescent="0.2">
      <c r="F86" s="66">
        <v>631</v>
      </c>
      <c r="G86" s="100" t="s">
        <v>99</v>
      </c>
      <c r="H86" s="66">
        <f>COUNTIF(H$9:H$28,$F86)+COUNTIF(H$9:H$28,$F86&amp;"9")</f>
        <v>0</v>
      </c>
      <c r="I86" s="66">
        <f t="shared" ref="I86:Y87" si="44">COUNTIF(I$9:I$28,$F86)+COUNTIF(I$9:I$28,$F86&amp;"9")</f>
        <v>0</v>
      </c>
      <c r="J86" s="66">
        <f t="shared" si="44"/>
        <v>0</v>
      </c>
      <c r="K86" s="66">
        <f t="shared" si="44"/>
        <v>0</v>
      </c>
      <c r="L86" s="66">
        <f t="shared" si="44"/>
        <v>0</v>
      </c>
      <c r="M86" s="66">
        <f t="shared" si="44"/>
        <v>0</v>
      </c>
      <c r="N86" s="66">
        <f t="shared" si="44"/>
        <v>0</v>
      </c>
      <c r="O86" s="66">
        <f t="shared" si="44"/>
        <v>0</v>
      </c>
      <c r="P86" s="66">
        <f t="shared" si="44"/>
        <v>0</v>
      </c>
      <c r="Q86" s="66">
        <f t="shared" si="44"/>
        <v>0</v>
      </c>
      <c r="R86" s="66">
        <f t="shared" si="44"/>
        <v>0</v>
      </c>
      <c r="S86" s="66">
        <f t="shared" si="44"/>
        <v>0</v>
      </c>
      <c r="T86" s="66">
        <f t="shared" si="44"/>
        <v>0</v>
      </c>
      <c r="U86" s="66">
        <f t="shared" si="44"/>
        <v>0</v>
      </c>
      <c r="V86" s="66">
        <f t="shared" si="44"/>
        <v>0</v>
      </c>
      <c r="W86" s="66">
        <f t="shared" si="44"/>
        <v>0</v>
      </c>
      <c r="X86" s="66">
        <f t="shared" si="44"/>
        <v>0</v>
      </c>
      <c r="Y86" s="66">
        <f t="shared" si="44"/>
        <v>0</v>
      </c>
      <c r="AD86" s="108">
        <f>I104</f>
        <v>0</v>
      </c>
      <c r="AE86" s="108">
        <f>I105</f>
        <v>0</v>
      </c>
      <c r="AF86" s="110">
        <f>I106</f>
        <v>0</v>
      </c>
      <c r="AG86" s="108">
        <f>I107</f>
        <v>0</v>
      </c>
      <c r="AH86" s="108">
        <f>I108</f>
        <v>0</v>
      </c>
      <c r="AI86" s="110">
        <f>I109</f>
        <v>0</v>
      </c>
      <c r="AJ86" s="108">
        <f>I110</f>
        <v>0</v>
      </c>
      <c r="AK86" s="108">
        <f>I111</f>
        <v>0</v>
      </c>
      <c r="AL86" s="110">
        <f>I112</f>
        <v>0</v>
      </c>
    </row>
    <row r="87" spans="6:41" x14ac:dyDescent="0.2">
      <c r="F87" s="66">
        <v>632</v>
      </c>
      <c r="G87" s="100" t="s">
        <v>100</v>
      </c>
      <c r="H87" s="66">
        <f>COUNTIF(H$9:H$28,$F87)+COUNTIF(H$9:H$28,$F87&amp;"9")</f>
        <v>0</v>
      </c>
      <c r="I87" s="66">
        <f t="shared" si="44"/>
        <v>0</v>
      </c>
      <c r="J87" s="66">
        <f t="shared" si="44"/>
        <v>0</v>
      </c>
      <c r="K87" s="66">
        <f t="shared" si="44"/>
        <v>0</v>
      </c>
      <c r="L87" s="66">
        <f t="shared" si="44"/>
        <v>0</v>
      </c>
      <c r="M87" s="66">
        <f t="shared" si="44"/>
        <v>0</v>
      </c>
      <c r="N87" s="66">
        <f t="shared" si="44"/>
        <v>0</v>
      </c>
      <c r="O87" s="66">
        <f t="shared" si="44"/>
        <v>0</v>
      </c>
      <c r="P87" s="66">
        <f t="shared" si="44"/>
        <v>0</v>
      </c>
      <c r="Q87" s="66">
        <f t="shared" si="44"/>
        <v>0</v>
      </c>
      <c r="R87" s="66">
        <f t="shared" si="44"/>
        <v>0</v>
      </c>
      <c r="S87" s="66">
        <f t="shared" si="44"/>
        <v>0</v>
      </c>
      <c r="T87" s="66">
        <f t="shared" si="44"/>
        <v>0</v>
      </c>
      <c r="U87" s="66">
        <f t="shared" si="44"/>
        <v>0</v>
      </c>
      <c r="V87" s="66">
        <f t="shared" si="44"/>
        <v>0</v>
      </c>
      <c r="W87" s="66">
        <f t="shared" si="44"/>
        <v>0</v>
      </c>
      <c r="X87" s="66">
        <f t="shared" si="44"/>
        <v>0</v>
      </c>
      <c r="Y87" s="66">
        <f t="shared" si="44"/>
        <v>0</v>
      </c>
    </row>
    <row r="88" spans="6:41" x14ac:dyDescent="0.2">
      <c r="G88" s="100" t="s">
        <v>101</v>
      </c>
      <c r="H88" s="66">
        <f>H86+H87</f>
        <v>0</v>
      </c>
      <c r="I88" s="66">
        <f t="shared" ref="I88:Y88" si="45">I86+I87</f>
        <v>0</v>
      </c>
      <c r="J88" s="66">
        <f t="shared" si="45"/>
        <v>0</v>
      </c>
      <c r="K88" s="66">
        <f t="shared" si="45"/>
        <v>0</v>
      </c>
      <c r="L88" s="66">
        <f t="shared" si="45"/>
        <v>0</v>
      </c>
      <c r="M88" s="66">
        <f t="shared" si="45"/>
        <v>0</v>
      </c>
      <c r="N88" s="66">
        <f t="shared" si="45"/>
        <v>0</v>
      </c>
      <c r="O88" s="66">
        <f t="shared" si="45"/>
        <v>0</v>
      </c>
      <c r="P88" s="66">
        <f t="shared" si="45"/>
        <v>0</v>
      </c>
      <c r="Q88" s="66">
        <f t="shared" si="45"/>
        <v>0</v>
      </c>
      <c r="R88" s="66">
        <f t="shared" si="45"/>
        <v>0</v>
      </c>
      <c r="S88" s="66">
        <f t="shared" si="45"/>
        <v>0</v>
      </c>
      <c r="T88" s="66">
        <f t="shared" si="45"/>
        <v>0</v>
      </c>
      <c r="U88" s="66">
        <f t="shared" si="45"/>
        <v>0</v>
      </c>
      <c r="V88" s="66">
        <f t="shared" si="45"/>
        <v>0</v>
      </c>
      <c r="W88" s="66">
        <f t="shared" si="45"/>
        <v>0</v>
      </c>
      <c r="X88" s="66">
        <f t="shared" si="45"/>
        <v>0</v>
      </c>
      <c r="Y88" s="66">
        <f t="shared" si="45"/>
        <v>0</v>
      </c>
      <c r="AC88" t="s">
        <v>127</v>
      </c>
      <c r="AD88" s="108">
        <f>I114</f>
        <v>0</v>
      </c>
    </row>
    <row r="89" spans="6:41" x14ac:dyDescent="0.2">
      <c r="F89" s="66">
        <v>691</v>
      </c>
      <c r="G89" s="100" t="s">
        <v>102</v>
      </c>
      <c r="H89" s="66">
        <f>COUNTIF(H$9:H$28,$F89)+COUNTIF(H$9:H$28,$F89&amp;"9")</f>
        <v>0</v>
      </c>
      <c r="I89" s="66">
        <f t="shared" ref="I89:Y90" si="46">COUNTIF(I$9:I$28,$F89)+COUNTIF(I$9:I$28,$F89&amp;"9")</f>
        <v>0</v>
      </c>
      <c r="J89" s="66">
        <f t="shared" si="46"/>
        <v>0</v>
      </c>
      <c r="K89" s="66">
        <f t="shared" si="46"/>
        <v>0</v>
      </c>
      <c r="L89" s="66">
        <f t="shared" si="46"/>
        <v>0</v>
      </c>
      <c r="M89" s="66">
        <f t="shared" si="46"/>
        <v>0</v>
      </c>
      <c r="N89" s="66">
        <f t="shared" si="46"/>
        <v>0</v>
      </c>
      <c r="O89" s="66">
        <f t="shared" si="46"/>
        <v>0</v>
      </c>
      <c r="P89" s="66">
        <f t="shared" si="46"/>
        <v>0</v>
      </c>
      <c r="Q89" s="66">
        <f t="shared" si="46"/>
        <v>0</v>
      </c>
      <c r="R89" s="66">
        <f t="shared" si="46"/>
        <v>0</v>
      </c>
      <c r="S89" s="66">
        <f t="shared" si="46"/>
        <v>0</v>
      </c>
      <c r="T89" s="66">
        <f t="shared" si="46"/>
        <v>0</v>
      </c>
      <c r="U89" s="66">
        <f t="shared" si="46"/>
        <v>0</v>
      </c>
      <c r="V89" s="66">
        <f t="shared" si="46"/>
        <v>0</v>
      </c>
      <c r="W89" s="66">
        <f t="shared" si="46"/>
        <v>0</v>
      </c>
      <c r="X89" s="66">
        <f t="shared" si="46"/>
        <v>0</v>
      </c>
      <c r="Y89" s="66">
        <f t="shared" si="46"/>
        <v>0</v>
      </c>
      <c r="AC89" t="s">
        <v>128</v>
      </c>
      <c r="AD89" s="108">
        <f>I115</f>
        <v>0</v>
      </c>
    </row>
    <row r="90" spans="6:41" x14ac:dyDescent="0.2">
      <c r="F90" s="66">
        <v>692</v>
      </c>
      <c r="G90" s="100" t="s">
        <v>103</v>
      </c>
      <c r="H90" s="66">
        <f>COUNTIF(H$9:H$28,$F90)+COUNTIF(H$9:H$28,$F90&amp;"9")</f>
        <v>0</v>
      </c>
      <c r="I90" s="66">
        <f t="shared" si="46"/>
        <v>0</v>
      </c>
      <c r="J90" s="66">
        <f t="shared" si="46"/>
        <v>0</v>
      </c>
      <c r="K90" s="66">
        <f t="shared" si="46"/>
        <v>0</v>
      </c>
      <c r="L90" s="66">
        <f t="shared" si="46"/>
        <v>0</v>
      </c>
      <c r="M90" s="66">
        <f t="shared" si="46"/>
        <v>0</v>
      </c>
      <c r="N90" s="66">
        <f t="shared" si="46"/>
        <v>0</v>
      </c>
      <c r="O90" s="66">
        <f t="shared" si="46"/>
        <v>0</v>
      </c>
      <c r="P90" s="66">
        <f t="shared" si="46"/>
        <v>0</v>
      </c>
      <c r="Q90" s="66">
        <f t="shared" si="46"/>
        <v>0</v>
      </c>
      <c r="R90" s="66">
        <f t="shared" si="46"/>
        <v>0</v>
      </c>
      <c r="S90" s="66">
        <f t="shared" si="46"/>
        <v>0</v>
      </c>
      <c r="T90" s="66">
        <f t="shared" si="46"/>
        <v>0</v>
      </c>
      <c r="U90" s="66">
        <f t="shared" si="46"/>
        <v>0</v>
      </c>
      <c r="V90" s="66">
        <f t="shared" si="46"/>
        <v>0</v>
      </c>
      <c r="W90" s="66">
        <f t="shared" si="46"/>
        <v>0</v>
      </c>
      <c r="X90" s="66">
        <f t="shared" si="46"/>
        <v>0</v>
      </c>
      <c r="Y90" s="66">
        <f t="shared" si="46"/>
        <v>0</v>
      </c>
      <c r="AC90" t="s">
        <v>129</v>
      </c>
      <c r="AD90" s="108">
        <f>I116</f>
        <v>0</v>
      </c>
    </row>
    <row r="91" spans="6:41" x14ac:dyDescent="0.2">
      <c r="G91" s="100" t="s">
        <v>104</v>
      </c>
      <c r="H91" s="66">
        <f>H89+H90</f>
        <v>0</v>
      </c>
      <c r="I91" s="66">
        <f t="shared" ref="I91:Y91" si="47">I89+I90</f>
        <v>0</v>
      </c>
      <c r="J91" s="66">
        <f t="shared" si="47"/>
        <v>0</v>
      </c>
      <c r="K91" s="66">
        <f t="shared" si="47"/>
        <v>0</v>
      </c>
      <c r="L91" s="66">
        <f t="shared" si="47"/>
        <v>0</v>
      </c>
      <c r="M91" s="66">
        <f t="shared" si="47"/>
        <v>0</v>
      </c>
      <c r="N91" s="66">
        <f t="shared" si="47"/>
        <v>0</v>
      </c>
      <c r="O91" s="66">
        <f t="shared" si="47"/>
        <v>0</v>
      </c>
      <c r="P91" s="66">
        <f t="shared" si="47"/>
        <v>0</v>
      </c>
      <c r="Q91" s="66">
        <f t="shared" si="47"/>
        <v>0</v>
      </c>
      <c r="R91" s="66">
        <f t="shared" si="47"/>
        <v>0</v>
      </c>
      <c r="S91" s="66">
        <f t="shared" si="47"/>
        <v>0</v>
      </c>
      <c r="T91" s="66">
        <f t="shared" si="47"/>
        <v>0</v>
      </c>
      <c r="U91" s="66">
        <f t="shared" si="47"/>
        <v>0</v>
      </c>
      <c r="V91" s="66">
        <f t="shared" si="47"/>
        <v>0</v>
      </c>
      <c r="W91" s="66">
        <f t="shared" si="47"/>
        <v>0</v>
      </c>
      <c r="X91" s="66">
        <f t="shared" si="47"/>
        <v>0</v>
      </c>
      <c r="Y91" s="66">
        <f t="shared" si="47"/>
        <v>0</v>
      </c>
      <c r="AC91" t="s">
        <v>130</v>
      </c>
      <c r="AD91" s="108">
        <f>I117</f>
        <v>0</v>
      </c>
    </row>
    <row r="92" spans="6:41" x14ac:dyDescent="0.2">
      <c r="F92" s="66">
        <v>711</v>
      </c>
      <c r="G92" s="100" t="s">
        <v>105</v>
      </c>
      <c r="H92" s="66">
        <f>COUNTIF(H$9:H$28,$F92)+COUNTIF(H$9:H$28,$F92&amp;"9")</f>
        <v>0</v>
      </c>
      <c r="I92" s="66">
        <f t="shared" ref="I92:Y93" si="48">COUNTIF(I$9:I$28,$F92)+COUNTIF(I$9:I$28,$F92&amp;"9")</f>
        <v>0</v>
      </c>
      <c r="J92" s="66">
        <f t="shared" si="48"/>
        <v>0</v>
      </c>
      <c r="K92" s="66">
        <f t="shared" si="48"/>
        <v>0</v>
      </c>
      <c r="L92" s="66">
        <f t="shared" si="48"/>
        <v>0</v>
      </c>
      <c r="M92" s="66">
        <f t="shared" si="48"/>
        <v>0</v>
      </c>
      <c r="N92" s="66">
        <f t="shared" si="48"/>
        <v>0</v>
      </c>
      <c r="O92" s="66">
        <f t="shared" si="48"/>
        <v>0</v>
      </c>
      <c r="P92" s="66">
        <f t="shared" si="48"/>
        <v>0</v>
      </c>
      <c r="Q92" s="66">
        <f t="shared" si="48"/>
        <v>0</v>
      </c>
      <c r="R92" s="66">
        <f t="shared" si="48"/>
        <v>0</v>
      </c>
      <c r="S92" s="66">
        <f t="shared" si="48"/>
        <v>0</v>
      </c>
      <c r="T92" s="66">
        <f t="shared" si="48"/>
        <v>0</v>
      </c>
      <c r="U92" s="66">
        <f t="shared" si="48"/>
        <v>0</v>
      </c>
      <c r="V92" s="66">
        <f t="shared" si="48"/>
        <v>0</v>
      </c>
      <c r="W92" s="66">
        <f t="shared" si="48"/>
        <v>0</v>
      </c>
      <c r="X92" s="66">
        <f t="shared" si="48"/>
        <v>0</v>
      </c>
      <c r="Y92" s="66">
        <f t="shared" si="48"/>
        <v>0</v>
      </c>
      <c r="AC92" t="s">
        <v>131</v>
      </c>
      <c r="AD92" s="110">
        <f>I118</f>
        <v>0</v>
      </c>
    </row>
    <row r="93" spans="6:41" x14ac:dyDescent="0.2">
      <c r="F93" s="66">
        <v>712</v>
      </c>
      <c r="G93" s="100" t="s">
        <v>106</v>
      </c>
      <c r="H93" s="66">
        <f>COUNTIF(H$9:H$28,$F93)+COUNTIF(H$9:H$28,$F93&amp;"9")</f>
        <v>0</v>
      </c>
      <c r="I93" s="66">
        <f t="shared" si="48"/>
        <v>0</v>
      </c>
      <c r="J93" s="66">
        <f t="shared" si="48"/>
        <v>0</v>
      </c>
      <c r="K93" s="66">
        <f t="shared" si="48"/>
        <v>0</v>
      </c>
      <c r="L93" s="66">
        <f t="shared" si="48"/>
        <v>0</v>
      </c>
      <c r="M93" s="66">
        <f t="shared" si="48"/>
        <v>0</v>
      </c>
      <c r="N93" s="66">
        <f t="shared" si="48"/>
        <v>0</v>
      </c>
      <c r="O93" s="66">
        <f t="shared" si="48"/>
        <v>0</v>
      </c>
      <c r="P93" s="66">
        <f t="shared" si="48"/>
        <v>0</v>
      </c>
      <c r="Q93" s="66">
        <f t="shared" si="48"/>
        <v>0</v>
      </c>
      <c r="R93" s="66">
        <f t="shared" si="48"/>
        <v>0</v>
      </c>
      <c r="S93" s="66">
        <f t="shared" si="48"/>
        <v>0</v>
      </c>
      <c r="T93" s="66">
        <f t="shared" si="48"/>
        <v>0</v>
      </c>
      <c r="U93" s="66">
        <f t="shared" si="48"/>
        <v>0</v>
      </c>
      <c r="V93" s="66">
        <f t="shared" si="48"/>
        <v>0</v>
      </c>
      <c r="W93" s="66">
        <f t="shared" si="48"/>
        <v>0</v>
      </c>
      <c r="X93" s="66">
        <f t="shared" si="48"/>
        <v>0</v>
      </c>
      <c r="Y93" s="66">
        <f t="shared" si="48"/>
        <v>0</v>
      </c>
    </row>
    <row r="94" spans="6:41" x14ac:dyDescent="0.2">
      <c r="G94" s="100" t="s">
        <v>107</v>
      </c>
      <c r="H94" s="66">
        <f>H92+H93</f>
        <v>0</v>
      </c>
      <c r="I94" s="66">
        <f t="shared" ref="I94:Y94" si="49">I92+I93</f>
        <v>0</v>
      </c>
      <c r="J94" s="66">
        <f t="shared" si="49"/>
        <v>0</v>
      </c>
      <c r="K94" s="66">
        <f t="shared" si="49"/>
        <v>0</v>
      </c>
      <c r="L94" s="66">
        <f t="shared" si="49"/>
        <v>0</v>
      </c>
      <c r="M94" s="66">
        <f t="shared" si="49"/>
        <v>0</v>
      </c>
      <c r="N94" s="66">
        <f t="shared" si="49"/>
        <v>0</v>
      </c>
      <c r="O94" s="66">
        <f t="shared" si="49"/>
        <v>0</v>
      </c>
      <c r="P94" s="66">
        <f t="shared" si="49"/>
        <v>0</v>
      </c>
      <c r="Q94" s="66">
        <f t="shared" si="49"/>
        <v>0</v>
      </c>
      <c r="R94" s="66">
        <f t="shared" si="49"/>
        <v>0</v>
      </c>
      <c r="S94" s="66">
        <f t="shared" si="49"/>
        <v>0</v>
      </c>
      <c r="T94" s="66">
        <f t="shared" si="49"/>
        <v>0</v>
      </c>
      <c r="U94" s="66">
        <f t="shared" si="49"/>
        <v>0</v>
      </c>
      <c r="V94" s="66">
        <f t="shared" si="49"/>
        <v>0</v>
      </c>
      <c r="W94" s="66">
        <f t="shared" si="49"/>
        <v>0</v>
      </c>
      <c r="X94" s="66">
        <f t="shared" si="49"/>
        <v>0</v>
      </c>
      <c r="Y94" s="66">
        <f t="shared" si="49"/>
        <v>0</v>
      </c>
    </row>
    <row r="95" spans="6:41" x14ac:dyDescent="0.2">
      <c r="G95" s="100" t="s">
        <v>108</v>
      </c>
      <c r="H95" s="66">
        <f>H145+H148</f>
        <v>0</v>
      </c>
      <c r="I95" s="66">
        <f t="shared" ref="I95:Y95" si="50">I145+I148</f>
        <v>0</v>
      </c>
      <c r="J95" s="66">
        <f t="shared" si="50"/>
        <v>0</v>
      </c>
      <c r="K95" s="66">
        <f t="shared" si="50"/>
        <v>0</v>
      </c>
      <c r="L95" s="66">
        <f t="shared" si="50"/>
        <v>0</v>
      </c>
      <c r="M95" s="66">
        <f t="shared" si="50"/>
        <v>0</v>
      </c>
      <c r="N95" s="66">
        <f t="shared" si="50"/>
        <v>0</v>
      </c>
      <c r="O95" s="66">
        <f t="shared" si="50"/>
        <v>0</v>
      </c>
      <c r="P95" s="66">
        <f t="shared" si="50"/>
        <v>0</v>
      </c>
      <c r="Q95" s="66">
        <f t="shared" si="50"/>
        <v>0</v>
      </c>
      <c r="R95" s="66">
        <f t="shared" si="50"/>
        <v>0</v>
      </c>
      <c r="S95" s="66">
        <f t="shared" si="50"/>
        <v>0</v>
      </c>
      <c r="T95" s="66">
        <f t="shared" si="50"/>
        <v>0</v>
      </c>
      <c r="U95" s="66">
        <f t="shared" si="50"/>
        <v>0</v>
      </c>
      <c r="V95" s="66">
        <f t="shared" si="50"/>
        <v>0</v>
      </c>
      <c r="W95" s="66">
        <f t="shared" si="50"/>
        <v>0</v>
      </c>
      <c r="X95" s="66">
        <f t="shared" si="50"/>
        <v>0</v>
      </c>
      <c r="Y95" s="66">
        <f t="shared" si="50"/>
        <v>0</v>
      </c>
    </row>
    <row r="96" spans="6:41" ht="13.8" thickBot="1" x14ac:dyDescent="0.25">
      <c r="G96" s="100" t="s">
        <v>109</v>
      </c>
      <c r="H96" s="66">
        <f>H146+H149</f>
        <v>0</v>
      </c>
      <c r="I96" s="66">
        <f t="shared" ref="I96:Y96" si="51">I146+I149</f>
        <v>0</v>
      </c>
      <c r="J96" s="66">
        <f t="shared" si="51"/>
        <v>0</v>
      </c>
      <c r="K96" s="66">
        <f t="shared" si="51"/>
        <v>0</v>
      </c>
      <c r="L96" s="66">
        <f t="shared" si="51"/>
        <v>0</v>
      </c>
      <c r="M96" s="66">
        <f t="shared" si="51"/>
        <v>0</v>
      </c>
      <c r="N96" s="66">
        <f t="shared" si="51"/>
        <v>0</v>
      </c>
      <c r="O96" s="66">
        <f t="shared" si="51"/>
        <v>0</v>
      </c>
      <c r="P96" s="66">
        <f t="shared" si="51"/>
        <v>0</v>
      </c>
      <c r="Q96" s="66">
        <f t="shared" si="51"/>
        <v>0</v>
      </c>
      <c r="R96" s="66">
        <f t="shared" si="51"/>
        <v>0</v>
      </c>
      <c r="S96" s="66">
        <f t="shared" si="51"/>
        <v>0</v>
      </c>
      <c r="T96" s="66">
        <f t="shared" si="51"/>
        <v>0</v>
      </c>
      <c r="U96" s="66">
        <f t="shared" si="51"/>
        <v>0</v>
      </c>
      <c r="V96" s="66">
        <f t="shared" si="51"/>
        <v>0</v>
      </c>
      <c r="W96" s="66">
        <f t="shared" si="51"/>
        <v>0</v>
      </c>
      <c r="X96" s="66">
        <f t="shared" si="51"/>
        <v>0</v>
      </c>
      <c r="Y96" s="66">
        <f t="shared" si="51"/>
        <v>0</v>
      </c>
    </row>
    <row r="97" spans="6:41" x14ac:dyDescent="0.2">
      <c r="G97" s="100" t="s">
        <v>110</v>
      </c>
      <c r="H97" s="66">
        <f>COUNTIF(H$9:H$28,$F97)+COUNTIF(H$9:H$28,$F97&amp;"9")</f>
        <v>0</v>
      </c>
      <c r="I97" s="66">
        <f t="shared" ref="I97:Y99" si="52">COUNTIF(I$9:I$28,$F97)+COUNTIF(I$9:I$28,$F97&amp;"9")</f>
        <v>0</v>
      </c>
      <c r="J97" s="66">
        <f t="shared" si="52"/>
        <v>0</v>
      </c>
      <c r="K97" s="66">
        <f t="shared" si="52"/>
        <v>0</v>
      </c>
      <c r="L97" s="66">
        <f t="shared" si="52"/>
        <v>0</v>
      </c>
      <c r="M97" s="66">
        <f t="shared" si="52"/>
        <v>0</v>
      </c>
      <c r="N97" s="66">
        <f t="shared" si="52"/>
        <v>0</v>
      </c>
      <c r="O97" s="66">
        <f t="shared" si="52"/>
        <v>0</v>
      </c>
      <c r="P97" s="66">
        <f t="shared" si="52"/>
        <v>0</v>
      </c>
      <c r="Q97" s="66">
        <f t="shared" si="52"/>
        <v>0</v>
      </c>
      <c r="R97" s="66">
        <f t="shared" si="52"/>
        <v>0</v>
      </c>
      <c r="S97" s="66">
        <f t="shared" si="52"/>
        <v>0</v>
      </c>
      <c r="T97" s="66">
        <f t="shared" si="52"/>
        <v>0</v>
      </c>
      <c r="U97" s="66">
        <f t="shared" si="52"/>
        <v>0</v>
      </c>
      <c r="V97" s="66">
        <f t="shared" si="52"/>
        <v>0</v>
      </c>
      <c r="W97" s="66">
        <f t="shared" si="52"/>
        <v>0</v>
      </c>
      <c r="X97" s="66">
        <f t="shared" si="52"/>
        <v>0</v>
      </c>
      <c r="Y97" s="66">
        <f t="shared" si="52"/>
        <v>0</v>
      </c>
      <c r="AB97" s="114" t="s">
        <v>417</v>
      </c>
      <c r="AC97" s="114"/>
      <c r="AD97" s="114"/>
      <c r="AE97" s="114"/>
      <c r="AF97" s="114"/>
      <c r="AG97" s="114"/>
      <c r="AH97" s="114"/>
      <c r="AI97" s="114"/>
      <c r="AJ97" s="114"/>
      <c r="AK97" s="114"/>
      <c r="AL97" s="114"/>
      <c r="AM97" s="114"/>
      <c r="AN97" s="114"/>
      <c r="AO97" s="114"/>
    </row>
    <row r="98" spans="6:41" x14ac:dyDescent="0.2">
      <c r="F98" s="66">
        <v>751</v>
      </c>
      <c r="G98" s="100" t="s">
        <v>111</v>
      </c>
      <c r="H98" s="66">
        <f>COUNTIF(H$9:H$28,$F98)+COUNTIF(H$9:H$28,$F98&amp;"9")</f>
        <v>0</v>
      </c>
      <c r="I98" s="66">
        <f t="shared" si="52"/>
        <v>0</v>
      </c>
      <c r="J98" s="66">
        <f t="shared" si="52"/>
        <v>0</v>
      </c>
      <c r="K98" s="66">
        <f t="shared" si="52"/>
        <v>0</v>
      </c>
      <c r="L98" s="66">
        <f t="shared" si="52"/>
        <v>0</v>
      </c>
      <c r="M98" s="66">
        <f t="shared" si="52"/>
        <v>0</v>
      </c>
      <c r="N98" s="66">
        <f t="shared" si="52"/>
        <v>0</v>
      </c>
      <c r="O98" s="66">
        <f t="shared" si="52"/>
        <v>0</v>
      </c>
      <c r="P98" s="66">
        <f t="shared" si="52"/>
        <v>0</v>
      </c>
      <c r="Q98" s="66">
        <f t="shared" si="52"/>
        <v>0</v>
      </c>
      <c r="R98" s="66">
        <f t="shared" si="52"/>
        <v>0</v>
      </c>
      <c r="S98" s="66">
        <f t="shared" si="52"/>
        <v>0</v>
      </c>
      <c r="T98" s="66">
        <f t="shared" si="52"/>
        <v>0</v>
      </c>
      <c r="U98" s="66">
        <f t="shared" si="52"/>
        <v>0</v>
      </c>
      <c r="V98" s="66">
        <f t="shared" si="52"/>
        <v>0</v>
      </c>
      <c r="W98" s="66">
        <f t="shared" si="52"/>
        <v>0</v>
      </c>
      <c r="X98" s="66">
        <f t="shared" si="52"/>
        <v>0</v>
      </c>
      <c r="Y98" s="66">
        <f t="shared" si="52"/>
        <v>0</v>
      </c>
      <c r="AC98" t="s">
        <v>400</v>
      </c>
      <c r="AD98" s="111" t="str">
        <f>J31</f>
        <v/>
      </c>
      <c r="AE98" s="112"/>
      <c r="AF98" s="112"/>
      <c r="AG98" s="113"/>
    </row>
    <row r="99" spans="6:41" x14ac:dyDescent="0.2">
      <c r="F99" s="66">
        <v>752</v>
      </c>
      <c r="G99" s="100" t="s">
        <v>112</v>
      </c>
      <c r="H99" s="66">
        <f>COUNTIF(H$9:H$28,$F99)+COUNTIF(H$9:H$28,$F99&amp;"9")</f>
        <v>0</v>
      </c>
      <c r="I99" s="66">
        <f t="shared" si="52"/>
        <v>0</v>
      </c>
      <c r="J99" s="66">
        <f t="shared" si="52"/>
        <v>0</v>
      </c>
      <c r="K99" s="66">
        <f t="shared" si="52"/>
        <v>0</v>
      </c>
      <c r="L99" s="66">
        <f t="shared" si="52"/>
        <v>0</v>
      </c>
      <c r="M99" s="66">
        <f t="shared" si="52"/>
        <v>0</v>
      </c>
      <c r="N99" s="66">
        <f t="shared" si="52"/>
        <v>0</v>
      </c>
      <c r="O99" s="66">
        <f t="shared" si="52"/>
        <v>0</v>
      </c>
      <c r="P99" s="66">
        <f t="shared" si="52"/>
        <v>0</v>
      </c>
      <c r="Q99" s="66">
        <f t="shared" si="52"/>
        <v>0</v>
      </c>
      <c r="R99" s="66">
        <f t="shared" si="52"/>
        <v>0</v>
      </c>
      <c r="S99" s="66">
        <f t="shared" si="52"/>
        <v>0</v>
      </c>
      <c r="T99" s="66">
        <f t="shared" si="52"/>
        <v>0</v>
      </c>
      <c r="U99" s="66">
        <f t="shared" si="52"/>
        <v>0</v>
      </c>
      <c r="V99" s="66">
        <f t="shared" si="52"/>
        <v>0</v>
      </c>
      <c r="W99" s="66">
        <f t="shared" si="52"/>
        <v>0</v>
      </c>
      <c r="X99" s="66">
        <f t="shared" si="52"/>
        <v>0</v>
      </c>
      <c r="Y99" s="66">
        <f t="shared" si="52"/>
        <v>0</v>
      </c>
    </row>
    <row r="100" spans="6:41" x14ac:dyDescent="0.2">
      <c r="G100" s="100" t="s">
        <v>113</v>
      </c>
      <c r="H100" s="66">
        <f>H98+H99</f>
        <v>0</v>
      </c>
      <c r="I100" s="66">
        <f t="shared" ref="I100:Y100" si="53">I98+I99</f>
        <v>0</v>
      </c>
      <c r="J100" s="66">
        <f t="shared" si="53"/>
        <v>0</v>
      </c>
      <c r="K100" s="66">
        <f t="shared" si="53"/>
        <v>0</v>
      </c>
      <c r="L100" s="66">
        <f t="shared" si="53"/>
        <v>0</v>
      </c>
      <c r="M100" s="66">
        <f t="shared" si="53"/>
        <v>0</v>
      </c>
      <c r="N100" s="66">
        <f t="shared" si="53"/>
        <v>0</v>
      </c>
      <c r="O100" s="66">
        <f t="shared" si="53"/>
        <v>0</v>
      </c>
      <c r="P100" s="66">
        <f t="shared" si="53"/>
        <v>0</v>
      </c>
      <c r="Q100" s="66">
        <f t="shared" si="53"/>
        <v>0</v>
      </c>
      <c r="R100" s="66">
        <f t="shared" si="53"/>
        <v>0</v>
      </c>
      <c r="S100" s="66">
        <f t="shared" si="53"/>
        <v>0</v>
      </c>
      <c r="T100" s="66">
        <f t="shared" si="53"/>
        <v>0</v>
      </c>
      <c r="U100" s="66">
        <f t="shared" si="53"/>
        <v>0</v>
      </c>
      <c r="V100" s="66">
        <f t="shared" si="53"/>
        <v>0</v>
      </c>
      <c r="W100" s="66">
        <f t="shared" si="53"/>
        <v>0</v>
      </c>
      <c r="X100" s="66">
        <f t="shared" si="53"/>
        <v>0</v>
      </c>
      <c r="Y100" s="66">
        <f t="shared" si="53"/>
        <v>0</v>
      </c>
      <c r="AC100" t="s">
        <v>397</v>
      </c>
      <c r="AD100" s="108">
        <f>J113</f>
        <v>0</v>
      </c>
    </row>
    <row r="101" spans="6:41" x14ac:dyDescent="0.2">
      <c r="F101" s="66">
        <v>761</v>
      </c>
      <c r="G101" s="100" t="s">
        <v>114</v>
      </c>
      <c r="H101" s="66">
        <f>COUNTIF(H$9:H$28,$F101)+COUNTIF(H$9:H$28,$F101&amp;"9")</f>
        <v>0</v>
      </c>
      <c r="I101" s="66">
        <f t="shared" ref="I101:Y102" si="54">COUNTIF(I$9:I$28,$F101)+COUNTIF(I$9:I$28,$F101&amp;"9")</f>
        <v>0</v>
      </c>
      <c r="J101" s="66">
        <f t="shared" si="54"/>
        <v>0</v>
      </c>
      <c r="K101" s="66">
        <f t="shared" si="54"/>
        <v>0</v>
      </c>
      <c r="L101" s="66">
        <f t="shared" si="54"/>
        <v>0</v>
      </c>
      <c r="M101" s="66">
        <f t="shared" si="54"/>
        <v>0</v>
      </c>
      <c r="N101" s="66">
        <f t="shared" si="54"/>
        <v>0</v>
      </c>
      <c r="O101" s="66">
        <f t="shared" si="54"/>
        <v>0</v>
      </c>
      <c r="P101" s="66">
        <f t="shared" si="54"/>
        <v>0</v>
      </c>
      <c r="Q101" s="66">
        <f t="shared" si="54"/>
        <v>0</v>
      </c>
      <c r="R101" s="66">
        <f t="shared" si="54"/>
        <v>0</v>
      </c>
      <c r="S101" s="66">
        <f t="shared" si="54"/>
        <v>0</v>
      </c>
      <c r="T101" s="66">
        <f t="shared" si="54"/>
        <v>0</v>
      </c>
      <c r="U101" s="66">
        <f t="shared" si="54"/>
        <v>0</v>
      </c>
      <c r="V101" s="66">
        <f t="shared" si="54"/>
        <v>0</v>
      </c>
      <c r="W101" s="66">
        <f t="shared" si="54"/>
        <v>0</v>
      </c>
      <c r="X101" s="66">
        <f t="shared" si="54"/>
        <v>0</v>
      </c>
      <c r="Y101" s="66">
        <f t="shared" si="54"/>
        <v>0</v>
      </c>
    </row>
    <row r="102" spans="6:41" x14ac:dyDescent="0.2">
      <c r="F102" s="66">
        <v>762</v>
      </c>
      <c r="G102" s="100" t="s">
        <v>115</v>
      </c>
      <c r="H102" s="66">
        <f>COUNTIF(H$9:H$28,$F102)+COUNTIF(H$9:H$28,$F102&amp;"9")</f>
        <v>0</v>
      </c>
      <c r="I102" s="66">
        <f t="shared" si="54"/>
        <v>0</v>
      </c>
      <c r="J102" s="66">
        <f t="shared" si="54"/>
        <v>0</v>
      </c>
      <c r="K102" s="66">
        <f t="shared" si="54"/>
        <v>0</v>
      </c>
      <c r="L102" s="66">
        <f t="shared" si="54"/>
        <v>0</v>
      </c>
      <c r="M102" s="66">
        <f t="shared" si="54"/>
        <v>0</v>
      </c>
      <c r="N102" s="66">
        <f t="shared" si="54"/>
        <v>0</v>
      </c>
      <c r="O102" s="66">
        <f t="shared" si="54"/>
        <v>0</v>
      </c>
      <c r="P102" s="66">
        <f t="shared" si="54"/>
        <v>0</v>
      </c>
      <c r="Q102" s="66">
        <f t="shared" si="54"/>
        <v>0</v>
      </c>
      <c r="R102" s="66">
        <f t="shared" si="54"/>
        <v>0</v>
      </c>
      <c r="S102" s="66">
        <f t="shared" si="54"/>
        <v>0</v>
      </c>
      <c r="T102" s="66">
        <f t="shared" si="54"/>
        <v>0</v>
      </c>
      <c r="U102" s="66">
        <f t="shared" si="54"/>
        <v>0</v>
      </c>
      <c r="V102" s="66">
        <f t="shared" si="54"/>
        <v>0</v>
      </c>
      <c r="W102" s="66">
        <f t="shared" si="54"/>
        <v>0</v>
      </c>
      <c r="X102" s="66">
        <f t="shared" si="54"/>
        <v>0</v>
      </c>
      <c r="Y102" s="66">
        <f t="shared" si="54"/>
        <v>0</v>
      </c>
      <c r="AD102" s="140" t="s">
        <v>385</v>
      </c>
      <c r="AE102" s="140"/>
      <c r="AF102" s="140"/>
      <c r="AG102" s="140" t="s">
        <v>386</v>
      </c>
      <c r="AH102" s="140"/>
      <c r="AI102" s="140"/>
      <c r="AJ102" s="140" t="s">
        <v>387</v>
      </c>
      <c r="AK102" s="140"/>
      <c r="AL102" s="140"/>
      <c r="AM102" s="140" t="s">
        <v>388</v>
      </c>
      <c r="AN102" s="140"/>
      <c r="AO102" s="140"/>
    </row>
    <row r="103" spans="6:41" x14ac:dyDescent="0.2">
      <c r="G103" s="100" t="s">
        <v>116</v>
      </c>
      <c r="H103" s="66">
        <f>H101+H102</f>
        <v>0</v>
      </c>
      <c r="I103" s="66">
        <f t="shared" ref="I103:Y103" si="55">I101+I102</f>
        <v>0</v>
      </c>
      <c r="J103" s="66">
        <f t="shared" si="55"/>
        <v>0</v>
      </c>
      <c r="K103" s="66">
        <f t="shared" si="55"/>
        <v>0</v>
      </c>
      <c r="L103" s="66">
        <f t="shared" si="55"/>
        <v>0</v>
      </c>
      <c r="M103" s="66">
        <f t="shared" si="55"/>
        <v>0</v>
      </c>
      <c r="N103" s="66">
        <f t="shared" si="55"/>
        <v>0</v>
      </c>
      <c r="O103" s="66">
        <f t="shared" si="55"/>
        <v>0</v>
      </c>
      <c r="P103" s="66">
        <f t="shared" si="55"/>
        <v>0</v>
      </c>
      <c r="Q103" s="66">
        <f t="shared" si="55"/>
        <v>0</v>
      </c>
      <c r="R103" s="66">
        <f t="shared" si="55"/>
        <v>0</v>
      </c>
      <c r="S103" s="66">
        <f t="shared" si="55"/>
        <v>0</v>
      </c>
      <c r="T103" s="66">
        <f t="shared" si="55"/>
        <v>0</v>
      </c>
      <c r="U103" s="66">
        <f t="shared" si="55"/>
        <v>0</v>
      </c>
      <c r="V103" s="66">
        <f t="shared" si="55"/>
        <v>0</v>
      </c>
      <c r="W103" s="66">
        <f t="shared" si="55"/>
        <v>0</v>
      </c>
      <c r="X103" s="66">
        <f t="shared" si="55"/>
        <v>0</v>
      </c>
      <c r="Y103" s="66">
        <f t="shared" si="55"/>
        <v>0</v>
      </c>
      <c r="AC103" t="s">
        <v>416</v>
      </c>
      <c r="AD103" s="107" t="s">
        <v>389</v>
      </c>
      <c r="AE103" s="107" t="s">
        <v>390</v>
      </c>
      <c r="AF103" s="109" t="s">
        <v>391</v>
      </c>
      <c r="AG103" s="107" t="s">
        <v>389</v>
      </c>
      <c r="AH103" s="107" t="s">
        <v>390</v>
      </c>
      <c r="AI103" s="109" t="s">
        <v>391</v>
      </c>
      <c r="AJ103" s="107" t="s">
        <v>389</v>
      </c>
      <c r="AK103" s="107" t="s">
        <v>390</v>
      </c>
      <c r="AL103" s="109" t="s">
        <v>391</v>
      </c>
      <c r="AM103" s="107" t="s">
        <v>389</v>
      </c>
      <c r="AN103" s="107" t="s">
        <v>390</v>
      </c>
      <c r="AO103" s="109" t="s">
        <v>391</v>
      </c>
    </row>
    <row r="104" spans="6:41" x14ac:dyDescent="0.2">
      <c r="F104" s="66">
        <v>771</v>
      </c>
      <c r="G104" s="100" t="s">
        <v>117</v>
      </c>
      <c r="H104" s="66">
        <f>COUNTIF(H$9:H$28,$F104)+COUNTIF(H$9:H$28,$F104&amp;"9")</f>
        <v>0</v>
      </c>
      <c r="I104" s="66">
        <f t="shared" ref="I104:Y105" si="56">COUNTIF(I$9:I$28,$F104)+COUNTIF(I$9:I$28,$F104&amp;"9")</f>
        <v>0</v>
      </c>
      <c r="J104" s="66">
        <f t="shared" si="56"/>
        <v>0</v>
      </c>
      <c r="K104" s="66">
        <f t="shared" si="56"/>
        <v>0</v>
      </c>
      <c r="L104" s="66">
        <f t="shared" si="56"/>
        <v>0</v>
      </c>
      <c r="M104" s="66">
        <f t="shared" si="56"/>
        <v>0</v>
      </c>
      <c r="N104" s="66">
        <f t="shared" si="56"/>
        <v>0</v>
      </c>
      <c r="O104" s="66">
        <f t="shared" si="56"/>
        <v>0</v>
      </c>
      <c r="P104" s="66">
        <f t="shared" si="56"/>
        <v>0</v>
      </c>
      <c r="Q104" s="66">
        <f t="shared" si="56"/>
        <v>0</v>
      </c>
      <c r="R104" s="66">
        <f t="shared" si="56"/>
        <v>0</v>
      </c>
      <c r="S104" s="66">
        <f t="shared" si="56"/>
        <v>0</v>
      </c>
      <c r="T104" s="66">
        <f t="shared" si="56"/>
        <v>0</v>
      </c>
      <c r="U104" s="66">
        <f t="shared" si="56"/>
        <v>0</v>
      </c>
      <c r="V104" s="66">
        <f t="shared" si="56"/>
        <v>0</v>
      </c>
      <c r="W104" s="66">
        <f t="shared" si="56"/>
        <v>0</v>
      </c>
      <c r="X104" s="66">
        <f t="shared" si="56"/>
        <v>0</v>
      </c>
      <c r="Y104" s="66">
        <f t="shared" si="56"/>
        <v>0</v>
      </c>
      <c r="AC104" t="s">
        <v>380</v>
      </c>
      <c r="AD104" s="108">
        <f>J32</f>
        <v>0</v>
      </c>
      <c r="AE104" s="108">
        <f>J33</f>
        <v>0</v>
      </c>
      <c r="AF104" s="110">
        <f>J34</f>
        <v>0</v>
      </c>
      <c r="AG104" s="108">
        <f>J35</f>
        <v>0</v>
      </c>
      <c r="AH104" s="108">
        <f>J36</f>
        <v>0</v>
      </c>
      <c r="AI104" s="110">
        <f>J37</f>
        <v>0</v>
      </c>
      <c r="AJ104" s="108">
        <f>J38</f>
        <v>0</v>
      </c>
      <c r="AK104" s="108">
        <f>J39</f>
        <v>0</v>
      </c>
      <c r="AL104" s="110">
        <f>J40</f>
        <v>0</v>
      </c>
      <c r="AM104" s="108">
        <f>J41</f>
        <v>0</v>
      </c>
      <c r="AN104" s="108">
        <f>J42</f>
        <v>0</v>
      </c>
      <c r="AO104" s="110">
        <f>J43</f>
        <v>0</v>
      </c>
    </row>
    <row r="105" spans="6:41" x14ac:dyDescent="0.2">
      <c r="F105" s="66">
        <v>772</v>
      </c>
      <c r="G105" s="100" t="s">
        <v>118</v>
      </c>
      <c r="H105" s="66">
        <f>COUNTIF(H$9:H$28,$F105)+COUNTIF(H$9:H$28,$F105&amp;"9")</f>
        <v>0</v>
      </c>
      <c r="I105" s="66">
        <f t="shared" si="56"/>
        <v>0</v>
      </c>
      <c r="J105" s="66">
        <f t="shared" si="56"/>
        <v>0</v>
      </c>
      <c r="K105" s="66">
        <f t="shared" si="56"/>
        <v>0</v>
      </c>
      <c r="L105" s="66">
        <f t="shared" si="56"/>
        <v>0</v>
      </c>
      <c r="M105" s="66">
        <f t="shared" si="56"/>
        <v>0</v>
      </c>
      <c r="N105" s="66">
        <f t="shared" si="56"/>
        <v>0</v>
      </c>
      <c r="O105" s="66">
        <f t="shared" si="56"/>
        <v>0</v>
      </c>
      <c r="P105" s="66">
        <f t="shared" si="56"/>
        <v>0</v>
      </c>
      <c r="Q105" s="66">
        <f t="shared" si="56"/>
        <v>0</v>
      </c>
      <c r="R105" s="66">
        <f t="shared" si="56"/>
        <v>0</v>
      </c>
      <c r="S105" s="66">
        <f t="shared" si="56"/>
        <v>0</v>
      </c>
      <c r="T105" s="66">
        <f t="shared" si="56"/>
        <v>0</v>
      </c>
      <c r="U105" s="66">
        <f t="shared" si="56"/>
        <v>0</v>
      </c>
      <c r="V105" s="66">
        <f t="shared" si="56"/>
        <v>0</v>
      </c>
      <c r="W105" s="66">
        <f t="shared" si="56"/>
        <v>0</v>
      </c>
      <c r="X105" s="66">
        <f t="shared" si="56"/>
        <v>0</v>
      </c>
      <c r="Y105" s="66">
        <f t="shared" si="56"/>
        <v>0</v>
      </c>
      <c r="AC105" t="s">
        <v>381</v>
      </c>
      <c r="AD105" s="108">
        <f>J44</f>
        <v>0</v>
      </c>
      <c r="AE105" s="108">
        <f>J45</f>
        <v>0</v>
      </c>
      <c r="AF105" s="110">
        <f>J46</f>
        <v>0</v>
      </c>
      <c r="AG105" s="108">
        <f>J47</f>
        <v>0</v>
      </c>
      <c r="AH105" s="108">
        <f>J48</f>
        <v>0</v>
      </c>
      <c r="AI105" s="110">
        <f>J49</f>
        <v>0</v>
      </c>
      <c r="AJ105" s="108">
        <f>J50</f>
        <v>0</v>
      </c>
      <c r="AK105" s="108">
        <f>J51</f>
        <v>0</v>
      </c>
      <c r="AL105" s="110">
        <f>J52</f>
        <v>0</v>
      </c>
      <c r="AM105" s="108">
        <f>J53</f>
        <v>0</v>
      </c>
      <c r="AN105" s="108">
        <f>J54</f>
        <v>0</v>
      </c>
      <c r="AO105" s="110">
        <f>J55</f>
        <v>0</v>
      </c>
    </row>
    <row r="106" spans="6:41" x14ac:dyDescent="0.2">
      <c r="G106" s="100" t="s">
        <v>119</v>
      </c>
      <c r="H106" s="66">
        <f>H104+H105</f>
        <v>0</v>
      </c>
      <c r="I106" s="66">
        <f t="shared" ref="I106:Y106" si="57">I104+I105</f>
        <v>0</v>
      </c>
      <c r="J106" s="66">
        <f t="shared" si="57"/>
        <v>0</v>
      </c>
      <c r="K106" s="66">
        <f t="shared" si="57"/>
        <v>0</v>
      </c>
      <c r="L106" s="66">
        <f t="shared" si="57"/>
        <v>0</v>
      </c>
      <c r="M106" s="66">
        <f t="shared" si="57"/>
        <v>0</v>
      </c>
      <c r="N106" s="66">
        <f t="shared" si="57"/>
        <v>0</v>
      </c>
      <c r="O106" s="66">
        <f t="shared" si="57"/>
        <v>0</v>
      </c>
      <c r="P106" s="66">
        <f t="shared" si="57"/>
        <v>0</v>
      </c>
      <c r="Q106" s="66">
        <f t="shared" si="57"/>
        <v>0</v>
      </c>
      <c r="R106" s="66">
        <f t="shared" si="57"/>
        <v>0</v>
      </c>
      <c r="S106" s="66">
        <f t="shared" si="57"/>
        <v>0</v>
      </c>
      <c r="T106" s="66">
        <f t="shared" si="57"/>
        <v>0</v>
      </c>
      <c r="U106" s="66">
        <f t="shared" si="57"/>
        <v>0</v>
      </c>
      <c r="V106" s="66">
        <f t="shared" si="57"/>
        <v>0</v>
      </c>
      <c r="W106" s="66">
        <f t="shared" si="57"/>
        <v>0</v>
      </c>
      <c r="X106" s="66">
        <f t="shared" si="57"/>
        <v>0</v>
      </c>
      <c r="Y106" s="66">
        <f t="shared" si="57"/>
        <v>0</v>
      </c>
      <c r="AC106" t="s">
        <v>382</v>
      </c>
      <c r="AD106" s="108">
        <f>J56</f>
        <v>0</v>
      </c>
      <c r="AE106" s="108">
        <f>J57</f>
        <v>0</v>
      </c>
      <c r="AF106" s="110">
        <f>J58</f>
        <v>0</v>
      </c>
      <c r="AG106" s="108">
        <f>J59</f>
        <v>0</v>
      </c>
      <c r="AH106" s="108">
        <f>J60</f>
        <v>0</v>
      </c>
      <c r="AI106" s="110">
        <f>J61</f>
        <v>0</v>
      </c>
      <c r="AJ106" s="108">
        <f>J62</f>
        <v>0</v>
      </c>
      <c r="AK106" s="108">
        <f>J63</f>
        <v>0</v>
      </c>
      <c r="AL106" s="110">
        <f>J64</f>
        <v>0</v>
      </c>
      <c r="AM106" s="108">
        <f>J65</f>
        <v>0</v>
      </c>
      <c r="AN106" s="108">
        <f>J66</f>
        <v>0</v>
      </c>
      <c r="AO106" s="110">
        <f>J67</f>
        <v>0</v>
      </c>
    </row>
    <row r="107" spans="6:41" x14ac:dyDescent="0.2">
      <c r="F107" s="66">
        <v>781</v>
      </c>
      <c r="G107" s="100" t="s">
        <v>120</v>
      </c>
      <c r="H107" s="66">
        <f>COUNTIF(H$9:H$28,$F107)+COUNTIF(H$9:H$28,$F107&amp;"9")</f>
        <v>0</v>
      </c>
      <c r="I107" s="66">
        <f t="shared" ref="I107:Y108" si="58">COUNTIF(I$9:I$28,$F107)+COUNTIF(I$9:I$28,$F107&amp;"9")</f>
        <v>0</v>
      </c>
      <c r="J107" s="66">
        <f t="shared" si="58"/>
        <v>0</v>
      </c>
      <c r="K107" s="66">
        <f t="shared" si="58"/>
        <v>0</v>
      </c>
      <c r="L107" s="66">
        <f t="shared" si="58"/>
        <v>0</v>
      </c>
      <c r="M107" s="66">
        <f t="shared" si="58"/>
        <v>0</v>
      </c>
      <c r="N107" s="66">
        <f t="shared" si="58"/>
        <v>0</v>
      </c>
      <c r="O107" s="66">
        <f t="shared" si="58"/>
        <v>0</v>
      </c>
      <c r="P107" s="66">
        <f t="shared" si="58"/>
        <v>0</v>
      </c>
      <c r="Q107" s="66">
        <f t="shared" si="58"/>
        <v>0</v>
      </c>
      <c r="R107" s="66">
        <f t="shared" si="58"/>
        <v>0</v>
      </c>
      <c r="S107" s="66">
        <f t="shared" si="58"/>
        <v>0</v>
      </c>
      <c r="T107" s="66">
        <f t="shared" si="58"/>
        <v>0</v>
      </c>
      <c r="U107" s="66">
        <f t="shared" si="58"/>
        <v>0</v>
      </c>
      <c r="V107" s="66">
        <f t="shared" si="58"/>
        <v>0</v>
      </c>
      <c r="W107" s="66">
        <f t="shared" si="58"/>
        <v>0</v>
      </c>
      <c r="X107" s="66">
        <f t="shared" si="58"/>
        <v>0</v>
      </c>
      <c r="Y107" s="66">
        <f t="shared" si="58"/>
        <v>0</v>
      </c>
      <c r="AC107" t="s">
        <v>383</v>
      </c>
      <c r="AD107" s="108">
        <f>J68</f>
        <v>0</v>
      </c>
      <c r="AE107" s="108">
        <f>J69</f>
        <v>0</v>
      </c>
      <c r="AF107" s="110">
        <f>J70</f>
        <v>0</v>
      </c>
      <c r="AG107" s="108">
        <f>J71</f>
        <v>0</v>
      </c>
      <c r="AH107" s="108">
        <f>J72</f>
        <v>0</v>
      </c>
      <c r="AI107" s="110">
        <f>J73</f>
        <v>0</v>
      </c>
      <c r="AJ107" s="108">
        <f>J74</f>
        <v>0</v>
      </c>
      <c r="AK107" s="108">
        <f>J75</f>
        <v>0</v>
      </c>
      <c r="AL107" s="110">
        <f>J76</f>
        <v>0</v>
      </c>
      <c r="AM107" s="108">
        <f>J77</f>
        <v>0</v>
      </c>
      <c r="AN107" s="108">
        <f>J78</f>
        <v>0</v>
      </c>
      <c r="AO107" s="110">
        <f>J79</f>
        <v>0</v>
      </c>
    </row>
    <row r="108" spans="6:41" x14ac:dyDescent="0.2">
      <c r="F108" s="66">
        <v>782</v>
      </c>
      <c r="G108" s="100" t="s">
        <v>121</v>
      </c>
      <c r="H108" s="66">
        <f>COUNTIF(H$9:H$28,$F108)+COUNTIF(H$9:H$28,$F108&amp;"9")</f>
        <v>0</v>
      </c>
      <c r="I108" s="66">
        <f t="shared" si="58"/>
        <v>0</v>
      </c>
      <c r="J108" s="66">
        <f t="shared" si="58"/>
        <v>0</v>
      </c>
      <c r="K108" s="66">
        <f t="shared" si="58"/>
        <v>0</v>
      </c>
      <c r="L108" s="66">
        <f t="shared" si="58"/>
        <v>0</v>
      </c>
      <c r="M108" s="66">
        <f t="shared" si="58"/>
        <v>0</v>
      </c>
      <c r="N108" s="66">
        <f t="shared" si="58"/>
        <v>0</v>
      </c>
      <c r="O108" s="66">
        <f t="shared" si="58"/>
        <v>0</v>
      </c>
      <c r="P108" s="66">
        <f t="shared" si="58"/>
        <v>0</v>
      </c>
      <c r="Q108" s="66">
        <f t="shared" si="58"/>
        <v>0</v>
      </c>
      <c r="R108" s="66">
        <f t="shared" si="58"/>
        <v>0</v>
      </c>
      <c r="S108" s="66">
        <f t="shared" si="58"/>
        <v>0</v>
      </c>
      <c r="T108" s="66">
        <f t="shared" si="58"/>
        <v>0</v>
      </c>
      <c r="U108" s="66">
        <f t="shared" si="58"/>
        <v>0</v>
      </c>
      <c r="V108" s="66">
        <f t="shared" si="58"/>
        <v>0</v>
      </c>
      <c r="W108" s="66">
        <f t="shared" si="58"/>
        <v>0</v>
      </c>
      <c r="X108" s="66">
        <f t="shared" si="58"/>
        <v>0</v>
      </c>
      <c r="Y108" s="66">
        <f t="shared" si="58"/>
        <v>0</v>
      </c>
      <c r="AC108" t="s">
        <v>384</v>
      </c>
      <c r="AD108" s="108">
        <f>J80</f>
        <v>0</v>
      </c>
      <c r="AE108" s="108">
        <f>J81</f>
        <v>0</v>
      </c>
      <c r="AF108" s="110">
        <f>J82</f>
        <v>0</v>
      </c>
      <c r="AG108" s="108">
        <f>J83</f>
        <v>0</v>
      </c>
      <c r="AH108" s="108">
        <f>J84</f>
        <v>0</v>
      </c>
      <c r="AI108" s="110">
        <f>J85</f>
        <v>0</v>
      </c>
      <c r="AJ108" s="108">
        <f>J86</f>
        <v>0</v>
      </c>
      <c r="AK108" s="108">
        <f>J87</f>
        <v>0</v>
      </c>
      <c r="AL108" s="110">
        <f>J88</f>
        <v>0</v>
      </c>
      <c r="AM108" s="108">
        <f>J89</f>
        <v>0</v>
      </c>
      <c r="AN108" s="108">
        <f>J90</f>
        <v>0</v>
      </c>
      <c r="AO108" s="110">
        <f>J91</f>
        <v>0</v>
      </c>
    </row>
    <row r="109" spans="6:41" x14ac:dyDescent="0.2">
      <c r="G109" s="100" t="s">
        <v>122</v>
      </c>
      <c r="H109" s="66">
        <f>H107+H108</f>
        <v>0</v>
      </c>
      <c r="I109" s="66">
        <f t="shared" ref="I109:Y109" si="59">I107+I108</f>
        <v>0</v>
      </c>
      <c r="J109" s="66">
        <f t="shared" si="59"/>
        <v>0</v>
      </c>
      <c r="K109" s="66">
        <f t="shared" si="59"/>
        <v>0</v>
      </c>
      <c r="L109" s="66">
        <f t="shared" si="59"/>
        <v>0</v>
      </c>
      <c r="M109" s="66">
        <f t="shared" si="59"/>
        <v>0</v>
      </c>
      <c r="N109" s="66">
        <f t="shared" si="59"/>
        <v>0</v>
      </c>
      <c r="O109" s="66">
        <f t="shared" si="59"/>
        <v>0</v>
      </c>
      <c r="P109" s="66">
        <f t="shared" si="59"/>
        <v>0</v>
      </c>
      <c r="Q109" s="66">
        <f t="shared" si="59"/>
        <v>0</v>
      </c>
      <c r="R109" s="66">
        <f t="shared" si="59"/>
        <v>0</v>
      </c>
      <c r="S109" s="66">
        <f t="shared" si="59"/>
        <v>0</v>
      </c>
      <c r="T109" s="66">
        <f t="shared" si="59"/>
        <v>0</v>
      </c>
      <c r="U109" s="66">
        <f t="shared" si="59"/>
        <v>0</v>
      </c>
      <c r="V109" s="66">
        <f t="shared" si="59"/>
        <v>0</v>
      </c>
      <c r="W109" s="66">
        <f t="shared" si="59"/>
        <v>0</v>
      </c>
      <c r="X109" s="66">
        <f t="shared" si="59"/>
        <v>0</v>
      </c>
      <c r="Y109" s="66">
        <f t="shared" si="59"/>
        <v>0</v>
      </c>
    </row>
    <row r="110" spans="6:41" x14ac:dyDescent="0.2">
      <c r="F110" s="66">
        <v>791</v>
      </c>
      <c r="G110" s="100" t="s">
        <v>123</v>
      </c>
      <c r="H110" s="66">
        <f>COUNTIF(H$9:H$28,$F110)+COUNTIF(H$9:H$28,$F110&amp;"9")</f>
        <v>0</v>
      </c>
      <c r="I110" s="66">
        <f t="shared" ref="I110:Y111" si="60">COUNTIF(I$9:I$28,$F110)+COUNTIF(I$9:I$28,$F110&amp;"9")</f>
        <v>0</v>
      </c>
      <c r="J110" s="66">
        <f t="shared" si="60"/>
        <v>0</v>
      </c>
      <c r="K110" s="66">
        <f t="shared" si="60"/>
        <v>0</v>
      </c>
      <c r="L110" s="66">
        <f t="shared" si="60"/>
        <v>0</v>
      </c>
      <c r="M110" s="66">
        <f t="shared" si="60"/>
        <v>0</v>
      </c>
      <c r="N110" s="66">
        <f t="shared" si="60"/>
        <v>0</v>
      </c>
      <c r="O110" s="66">
        <f t="shared" si="60"/>
        <v>0</v>
      </c>
      <c r="P110" s="66">
        <f t="shared" si="60"/>
        <v>0</v>
      </c>
      <c r="Q110" s="66">
        <f t="shared" si="60"/>
        <v>0</v>
      </c>
      <c r="R110" s="66">
        <f t="shared" si="60"/>
        <v>0</v>
      </c>
      <c r="S110" s="66">
        <f t="shared" si="60"/>
        <v>0</v>
      </c>
      <c r="T110" s="66">
        <f t="shared" si="60"/>
        <v>0</v>
      </c>
      <c r="U110" s="66">
        <f t="shared" si="60"/>
        <v>0</v>
      </c>
      <c r="V110" s="66">
        <f t="shared" si="60"/>
        <v>0</v>
      </c>
      <c r="W110" s="66">
        <f t="shared" si="60"/>
        <v>0</v>
      </c>
      <c r="X110" s="66">
        <f t="shared" si="60"/>
        <v>0</v>
      </c>
      <c r="Y110" s="66">
        <f t="shared" si="60"/>
        <v>0</v>
      </c>
      <c r="AC110" t="s">
        <v>392</v>
      </c>
      <c r="AD110" s="140" t="s">
        <v>385</v>
      </c>
      <c r="AE110" s="140"/>
      <c r="AF110" s="140"/>
      <c r="AG110" s="140" t="s">
        <v>387</v>
      </c>
      <c r="AH110" s="140"/>
      <c r="AI110" s="140"/>
      <c r="AJ110" s="140" t="s">
        <v>393</v>
      </c>
      <c r="AK110" s="140"/>
      <c r="AL110" s="140"/>
      <c r="AM110" s="140" t="s">
        <v>394</v>
      </c>
      <c r="AN110" s="140"/>
      <c r="AO110" s="140"/>
    </row>
    <row r="111" spans="6:41" x14ac:dyDescent="0.2">
      <c r="F111" s="66">
        <v>792</v>
      </c>
      <c r="G111" s="100" t="s">
        <v>124</v>
      </c>
      <c r="H111" s="66">
        <f>COUNTIF(H$9:H$28,$F111)+COUNTIF(H$9:H$28,$F111&amp;"9")</f>
        <v>0</v>
      </c>
      <c r="I111" s="66">
        <f t="shared" si="60"/>
        <v>0</v>
      </c>
      <c r="J111" s="66">
        <f t="shared" si="60"/>
        <v>0</v>
      </c>
      <c r="K111" s="66">
        <f t="shared" si="60"/>
        <v>0</v>
      </c>
      <c r="L111" s="66">
        <f t="shared" si="60"/>
        <v>0</v>
      </c>
      <c r="M111" s="66">
        <f t="shared" si="60"/>
        <v>0</v>
      </c>
      <c r="N111" s="66">
        <f t="shared" si="60"/>
        <v>0</v>
      </c>
      <c r="O111" s="66">
        <f t="shared" si="60"/>
        <v>0</v>
      </c>
      <c r="P111" s="66">
        <f t="shared" si="60"/>
        <v>0</v>
      </c>
      <c r="Q111" s="66">
        <f t="shared" si="60"/>
        <v>0</v>
      </c>
      <c r="R111" s="66">
        <f t="shared" si="60"/>
        <v>0</v>
      </c>
      <c r="S111" s="66">
        <f t="shared" si="60"/>
        <v>0</v>
      </c>
      <c r="T111" s="66">
        <f t="shared" si="60"/>
        <v>0</v>
      </c>
      <c r="U111" s="66">
        <f t="shared" si="60"/>
        <v>0</v>
      </c>
      <c r="V111" s="66">
        <f t="shared" si="60"/>
        <v>0</v>
      </c>
      <c r="W111" s="66">
        <f t="shared" si="60"/>
        <v>0</v>
      </c>
      <c r="X111" s="66">
        <f t="shared" si="60"/>
        <v>0</v>
      </c>
      <c r="Y111" s="66">
        <f t="shared" si="60"/>
        <v>0</v>
      </c>
      <c r="AD111" s="107" t="s">
        <v>389</v>
      </c>
      <c r="AE111" s="107" t="s">
        <v>390</v>
      </c>
      <c r="AF111" s="109" t="s">
        <v>391</v>
      </c>
      <c r="AG111" s="107" t="s">
        <v>389</v>
      </c>
      <c r="AH111" s="107" t="s">
        <v>390</v>
      </c>
      <c r="AI111" s="109" t="s">
        <v>391</v>
      </c>
      <c r="AJ111" s="107" t="s">
        <v>389</v>
      </c>
      <c r="AK111" s="107" t="s">
        <v>390</v>
      </c>
      <c r="AL111" s="109" t="s">
        <v>391</v>
      </c>
      <c r="AM111" s="107" t="s">
        <v>389</v>
      </c>
      <c r="AN111" s="107" t="s">
        <v>390</v>
      </c>
      <c r="AO111" s="109" t="s">
        <v>391</v>
      </c>
    </row>
    <row r="112" spans="6:41" x14ac:dyDescent="0.2">
      <c r="G112" s="100" t="s">
        <v>125</v>
      </c>
      <c r="H112" s="66">
        <f>H110+H111</f>
        <v>0</v>
      </c>
      <c r="I112" s="66">
        <f t="shared" ref="I112:Y112" si="61">I110+I111</f>
        <v>0</v>
      </c>
      <c r="J112" s="66">
        <f t="shared" si="61"/>
        <v>0</v>
      </c>
      <c r="K112" s="66">
        <f t="shared" si="61"/>
        <v>0</v>
      </c>
      <c r="L112" s="66">
        <f t="shared" si="61"/>
        <v>0</v>
      </c>
      <c r="M112" s="66">
        <f t="shared" si="61"/>
        <v>0</v>
      </c>
      <c r="N112" s="66">
        <f t="shared" si="61"/>
        <v>0</v>
      </c>
      <c r="O112" s="66">
        <f t="shared" si="61"/>
        <v>0</v>
      </c>
      <c r="P112" s="66">
        <f t="shared" si="61"/>
        <v>0</v>
      </c>
      <c r="Q112" s="66">
        <f t="shared" si="61"/>
        <v>0</v>
      </c>
      <c r="R112" s="66">
        <f t="shared" si="61"/>
        <v>0</v>
      </c>
      <c r="S112" s="66">
        <f t="shared" si="61"/>
        <v>0</v>
      </c>
      <c r="T112" s="66">
        <f t="shared" si="61"/>
        <v>0</v>
      </c>
      <c r="U112" s="66">
        <f t="shared" si="61"/>
        <v>0</v>
      </c>
      <c r="V112" s="66">
        <f t="shared" si="61"/>
        <v>0</v>
      </c>
      <c r="W112" s="66">
        <f t="shared" si="61"/>
        <v>0</v>
      </c>
      <c r="X112" s="66">
        <f t="shared" si="61"/>
        <v>0</v>
      </c>
      <c r="Y112" s="66">
        <f t="shared" si="61"/>
        <v>0</v>
      </c>
      <c r="AD112" s="108">
        <f>J92</f>
        <v>0</v>
      </c>
      <c r="AE112" s="108">
        <f>J93</f>
        <v>0</v>
      </c>
      <c r="AF112" s="110">
        <f>J94</f>
        <v>0</v>
      </c>
      <c r="AG112" s="108">
        <f>J95</f>
        <v>0</v>
      </c>
      <c r="AH112" s="108">
        <f>J96</f>
        <v>0</v>
      </c>
      <c r="AI112" s="110">
        <f>J97</f>
        <v>0</v>
      </c>
      <c r="AJ112" s="108">
        <f>J98</f>
        <v>0</v>
      </c>
      <c r="AK112" s="108">
        <f>J99</f>
        <v>0</v>
      </c>
      <c r="AL112" s="110">
        <f>J100</f>
        <v>0</v>
      </c>
      <c r="AM112" s="108">
        <f>J101</f>
        <v>0</v>
      </c>
      <c r="AN112" s="108">
        <f>J102</f>
        <v>0</v>
      </c>
      <c r="AO112" s="110">
        <f>J103</f>
        <v>0</v>
      </c>
    </row>
    <row r="113" spans="6:41" x14ac:dyDescent="0.2">
      <c r="G113" s="100" t="s">
        <v>126</v>
      </c>
      <c r="H113" s="66">
        <f>H34+H37+H40+H43+H46+H49+H52+H55+H58+H61+H64+H67+H70+H73+H76+H79+H82+H85+H88+H91+H94+H97+H100+H103+H106+H109+H112</f>
        <v>0</v>
      </c>
      <c r="I113" s="66">
        <f t="shared" ref="I113:Y113" si="62">I34+I37+I40+I43+I46+I49+I52+I55+I58+I61+I64+I67+I70+I73+I76+I79+I82+I85+I88+I91+I94+I97+I100+I103+I106+I109+I112</f>
        <v>0</v>
      </c>
      <c r="J113" s="66">
        <f t="shared" si="62"/>
        <v>0</v>
      </c>
      <c r="K113" s="66">
        <f t="shared" si="62"/>
        <v>0</v>
      </c>
      <c r="L113" s="66">
        <f t="shared" si="62"/>
        <v>0</v>
      </c>
      <c r="M113" s="66">
        <f t="shared" si="62"/>
        <v>0</v>
      </c>
      <c r="N113" s="66">
        <f t="shared" si="62"/>
        <v>0</v>
      </c>
      <c r="O113" s="66">
        <f t="shared" si="62"/>
        <v>0</v>
      </c>
      <c r="P113" s="66">
        <f t="shared" si="62"/>
        <v>0</v>
      </c>
      <c r="Q113" s="66">
        <f t="shared" si="62"/>
        <v>0</v>
      </c>
      <c r="R113" s="66">
        <f t="shared" si="62"/>
        <v>0</v>
      </c>
      <c r="S113" s="66">
        <f t="shared" si="62"/>
        <v>0</v>
      </c>
      <c r="T113" s="66">
        <f t="shared" si="62"/>
        <v>0</v>
      </c>
      <c r="U113" s="66">
        <f t="shared" si="62"/>
        <v>0</v>
      </c>
      <c r="V113" s="66">
        <f t="shared" si="62"/>
        <v>0</v>
      </c>
      <c r="W113" s="66">
        <f t="shared" si="62"/>
        <v>0</v>
      </c>
      <c r="X113" s="66">
        <f t="shared" si="62"/>
        <v>0</v>
      </c>
      <c r="Y113" s="66">
        <f t="shared" si="62"/>
        <v>0</v>
      </c>
    </row>
    <row r="114" spans="6:41" x14ac:dyDescent="0.2">
      <c r="G114" s="100" t="s">
        <v>127</v>
      </c>
      <c r="H114" s="66">
        <f>H154+H166+H178+H190+H202</f>
        <v>0</v>
      </c>
      <c r="I114" s="66">
        <f t="shared" ref="I114:Y114" si="63">I154+I166+I178+I190+I202</f>
        <v>0</v>
      </c>
      <c r="J114" s="66">
        <f t="shared" si="63"/>
        <v>0</v>
      </c>
      <c r="K114" s="66">
        <f t="shared" si="63"/>
        <v>0</v>
      </c>
      <c r="L114" s="66">
        <f t="shared" si="63"/>
        <v>0</v>
      </c>
      <c r="M114" s="66">
        <f t="shared" si="63"/>
        <v>0</v>
      </c>
      <c r="N114" s="66">
        <f t="shared" si="63"/>
        <v>0</v>
      </c>
      <c r="O114" s="66">
        <f t="shared" si="63"/>
        <v>0</v>
      </c>
      <c r="P114" s="66">
        <f t="shared" si="63"/>
        <v>0</v>
      </c>
      <c r="Q114" s="66">
        <f t="shared" si="63"/>
        <v>0</v>
      </c>
      <c r="R114" s="66">
        <f t="shared" si="63"/>
        <v>0</v>
      </c>
      <c r="S114" s="66">
        <f t="shared" si="63"/>
        <v>0</v>
      </c>
      <c r="T114" s="66">
        <f t="shared" si="63"/>
        <v>0</v>
      </c>
      <c r="U114" s="66">
        <f t="shared" si="63"/>
        <v>0</v>
      </c>
      <c r="V114" s="66">
        <f t="shared" si="63"/>
        <v>0</v>
      </c>
      <c r="W114" s="66">
        <f t="shared" si="63"/>
        <v>0</v>
      </c>
      <c r="X114" s="66">
        <f t="shared" si="63"/>
        <v>0</v>
      </c>
      <c r="Y114" s="66">
        <f t="shared" si="63"/>
        <v>0</v>
      </c>
      <c r="AD114" s="140" t="s">
        <v>395</v>
      </c>
      <c r="AE114" s="140"/>
      <c r="AF114" s="140"/>
      <c r="AG114" s="140" t="s">
        <v>396</v>
      </c>
      <c r="AH114" s="140"/>
      <c r="AI114" s="140"/>
      <c r="AJ114" s="140" t="s">
        <v>388</v>
      </c>
      <c r="AK114" s="140"/>
      <c r="AL114" s="140"/>
      <c r="AM114" s="141"/>
      <c r="AN114" s="141"/>
      <c r="AO114" s="141"/>
    </row>
    <row r="115" spans="6:41" x14ac:dyDescent="0.2">
      <c r="G115" s="100" t="s">
        <v>128</v>
      </c>
      <c r="H115" s="66">
        <f>H160+H172+H184+H196+H208</f>
        <v>0</v>
      </c>
      <c r="I115" s="66">
        <f t="shared" ref="I115:Y115" si="64">I160+I172+I184+I196+I208</f>
        <v>0</v>
      </c>
      <c r="J115" s="66">
        <f t="shared" si="64"/>
        <v>0</v>
      </c>
      <c r="K115" s="66">
        <f t="shared" si="64"/>
        <v>0</v>
      </c>
      <c r="L115" s="66">
        <f t="shared" si="64"/>
        <v>0</v>
      </c>
      <c r="M115" s="66">
        <f t="shared" si="64"/>
        <v>0</v>
      </c>
      <c r="N115" s="66">
        <f t="shared" si="64"/>
        <v>0</v>
      </c>
      <c r="O115" s="66">
        <f t="shared" si="64"/>
        <v>0</v>
      </c>
      <c r="P115" s="66">
        <f t="shared" si="64"/>
        <v>0</v>
      </c>
      <c r="Q115" s="66">
        <f t="shared" si="64"/>
        <v>0</v>
      </c>
      <c r="R115" s="66">
        <f t="shared" si="64"/>
        <v>0</v>
      </c>
      <c r="S115" s="66">
        <f t="shared" si="64"/>
        <v>0</v>
      </c>
      <c r="T115" s="66">
        <f t="shared" si="64"/>
        <v>0</v>
      </c>
      <c r="U115" s="66">
        <f t="shared" si="64"/>
        <v>0</v>
      </c>
      <c r="V115" s="66">
        <f t="shared" si="64"/>
        <v>0</v>
      </c>
      <c r="W115" s="66">
        <f t="shared" si="64"/>
        <v>0</v>
      </c>
      <c r="X115" s="66">
        <f t="shared" si="64"/>
        <v>0</v>
      </c>
      <c r="Y115" s="66">
        <f t="shared" si="64"/>
        <v>0</v>
      </c>
      <c r="AD115" s="107" t="s">
        <v>389</v>
      </c>
      <c r="AE115" s="107" t="s">
        <v>390</v>
      </c>
      <c r="AF115" s="109" t="s">
        <v>391</v>
      </c>
      <c r="AG115" s="107" t="s">
        <v>389</v>
      </c>
      <c r="AH115" s="107" t="s">
        <v>390</v>
      </c>
      <c r="AI115" s="109" t="s">
        <v>391</v>
      </c>
      <c r="AJ115" s="107" t="s">
        <v>389</v>
      </c>
      <c r="AK115" s="107" t="s">
        <v>390</v>
      </c>
      <c r="AL115" s="109" t="s">
        <v>391</v>
      </c>
      <c r="AM115" s="97"/>
      <c r="AN115" s="97"/>
      <c r="AO115" s="97"/>
    </row>
    <row r="116" spans="6:41" x14ac:dyDescent="0.2">
      <c r="G116" s="100" t="s">
        <v>129</v>
      </c>
      <c r="H116" s="66">
        <f>H157+H169+H181+H193+H205</f>
        <v>0</v>
      </c>
      <c r="I116" s="66">
        <f t="shared" ref="I116:Y116" si="65">I157+I169+I181+I193+I205</f>
        <v>0</v>
      </c>
      <c r="J116" s="66">
        <f t="shared" si="65"/>
        <v>0</v>
      </c>
      <c r="K116" s="66">
        <f t="shared" si="65"/>
        <v>0</v>
      </c>
      <c r="L116" s="66">
        <f t="shared" si="65"/>
        <v>0</v>
      </c>
      <c r="M116" s="66">
        <f t="shared" si="65"/>
        <v>0</v>
      </c>
      <c r="N116" s="66">
        <f t="shared" si="65"/>
        <v>0</v>
      </c>
      <c r="O116" s="66">
        <f t="shared" si="65"/>
        <v>0</v>
      </c>
      <c r="P116" s="66">
        <f t="shared" si="65"/>
        <v>0</v>
      </c>
      <c r="Q116" s="66">
        <f t="shared" si="65"/>
        <v>0</v>
      </c>
      <c r="R116" s="66">
        <f t="shared" si="65"/>
        <v>0</v>
      </c>
      <c r="S116" s="66">
        <f t="shared" si="65"/>
        <v>0</v>
      </c>
      <c r="T116" s="66">
        <f t="shared" si="65"/>
        <v>0</v>
      </c>
      <c r="U116" s="66">
        <f t="shared" si="65"/>
        <v>0</v>
      </c>
      <c r="V116" s="66">
        <f t="shared" si="65"/>
        <v>0</v>
      </c>
      <c r="W116" s="66">
        <f t="shared" si="65"/>
        <v>0</v>
      </c>
      <c r="X116" s="66">
        <f t="shared" si="65"/>
        <v>0</v>
      </c>
      <c r="Y116" s="66">
        <f t="shared" si="65"/>
        <v>0</v>
      </c>
      <c r="AD116" s="108">
        <f>J104</f>
        <v>0</v>
      </c>
      <c r="AE116" s="108">
        <f>J105</f>
        <v>0</v>
      </c>
      <c r="AF116" s="110">
        <f>J106</f>
        <v>0</v>
      </c>
      <c r="AG116" s="108">
        <f>J107</f>
        <v>0</v>
      </c>
      <c r="AH116" s="108">
        <f>J108</f>
        <v>0</v>
      </c>
      <c r="AI116" s="110">
        <f>J109</f>
        <v>0</v>
      </c>
      <c r="AJ116" s="108">
        <f>J110</f>
        <v>0</v>
      </c>
      <c r="AK116" s="108">
        <f>J111</f>
        <v>0</v>
      </c>
      <c r="AL116" s="110">
        <f>J112</f>
        <v>0</v>
      </c>
    </row>
    <row r="117" spans="6:41" x14ac:dyDescent="0.2">
      <c r="G117" s="100" t="s">
        <v>130</v>
      </c>
      <c r="H117" s="66">
        <f>H163+H175+H187+H199+H214+H217+H220+H223+H226+H229+H232</f>
        <v>0</v>
      </c>
      <c r="I117" s="66">
        <f t="shared" ref="I117:Y117" si="66">I163+I175+I187+I199+I214+I217+I220+I223+I226+I229+I232</f>
        <v>0</v>
      </c>
      <c r="J117" s="66">
        <f t="shared" si="66"/>
        <v>0</v>
      </c>
      <c r="K117" s="66">
        <f t="shared" si="66"/>
        <v>0</v>
      </c>
      <c r="L117" s="66">
        <f t="shared" si="66"/>
        <v>0</v>
      </c>
      <c r="M117" s="66">
        <f t="shared" si="66"/>
        <v>0</v>
      </c>
      <c r="N117" s="66">
        <f t="shared" si="66"/>
        <v>0</v>
      </c>
      <c r="O117" s="66">
        <f t="shared" si="66"/>
        <v>0</v>
      </c>
      <c r="P117" s="66">
        <f t="shared" si="66"/>
        <v>0</v>
      </c>
      <c r="Q117" s="66">
        <f t="shared" si="66"/>
        <v>0</v>
      </c>
      <c r="R117" s="66">
        <f t="shared" si="66"/>
        <v>0</v>
      </c>
      <c r="S117" s="66">
        <f t="shared" si="66"/>
        <v>0</v>
      </c>
      <c r="T117" s="66">
        <f t="shared" si="66"/>
        <v>0</v>
      </c>
      <c r="U117" s="66">
        <f t="shared" si="66"/>
        <v>0</v>
      </c>
      <c r="V117" s="66">
        <f t="shared" si="66"/>
        <v>0</v>
      </c>
      <c r="W117" s="66">
        <f t="shared" si="66"/>
        <v>0</v>
      </c>
      <c r="X117" s="66">
        <f t="shared" si="66"/>
        <v>0</v>
      </c>
      <c r="Y117" s="66">
        <f t="shared" si="66"/>
        <v>0</v>
      </c>
    </row>
    <row r="118" spans="6:41" x14ac:dyDescent="0.2">
      <c r="G118" s="100" t="s">
        <v>131</v>
      </c>
      <c r="H118" s="66">
        <f>SUM(H114:H117)</f>
        <v>0</v>
      </c>
      <c r="I118" s="66">
        <f t="shared" ref="I118:Y118" si="67">SUM(I114:I117)</f>
        <v>0</v>
      </c>
      <c r="J118" s="66">
        <f t="shared" si="67"/>
        <v>0</v>
      </c>
      <c r="K118" s="66">
        <f t="shared" si="67"/>
        <v>0</v>
      </c>
      <c r="L118" s="66">
        <f t="shared" si="67"/>
        <v>0</v>
      </c>
      <c r="M118" s="66">
        <f t="shared" si="67"/>
        <v>0</v>
      </c>
      <c r="N118" s="66">
        <f t="shared" si="67"/>
        <v>0</v>
      </c>
      <c r="O118" s="66">
        <f t="shared" si="67"/>
        <v>0</v>
      </c>
      <c r="P118" s="66">
        <f t="shared" si="67"/>
        <v>0</v>
      </c>
      <c r="Q118" s="66">
        <f t="shared" si="67"/>
        <v>0</v>
      </c>
      <c r="R118" s="66">
        <f t="shared" si="67"/>
        <v>0</v>
      </c>
      <c r="S118" s="66">
        <f t="shared" si="67"/>
        <v>0</v>
      </c>
      <c r="T118" s="66">
        <f t="shared" si="67"/>
        <v>0</v>
      </c>
      <c r="U118" s="66">
        <f t="shared" si="67"/>
        <v>0</v>
      </c>
      <c r="V118" s="66">
        <f t="shared" si="67"/>
        <v>0</v>
      </c>
      <c r="W118" s="66">
        <f t="shared" si="67"/>
        <v>0</v>
      </c>
      <c r="X118" s="66">
        <f t="shared" si="67"/>
        <v>0</v>
      </c>
      <c r="Y118" s="66">
        <f t="shared" si="67"/>
        <v>0</v>
      </c>
      <c r="AC118" t="s">
        <v>127</v>
      </c>
      <c r="AD118" s="108">
        <f>J114</f>
        <v>0</v>
      </c>
    </row>
    <row r="119" spans="6:41" x14ac:dyDescent="0.2">
      <c r="AC119" t="s">
        <v>128</v>
      </c>
      <c r="AD119" s="108">
        <f>J115</f>
        <v>0</v>
      </c>
    </row>
    <row r="120" spans="6:41" x14ac:dyDescent="0.2">
      <c r="F120" s="95">
        <v>411</v>
      </c>
      <c r="G120" s="93" t="s">
        <v>132</v>
      </c>
      <c r="H120" s="66">
        <f>COUNTIF(H$9:H$28,$F120)+COUNTIF(H$9:H$28,$F120&amp;"9")</f>
        <v>0</v>
      </c>
      <c r="I120" s="66">
        <f t="shared" ref="I120:Y121" si="68">COUNTIF(I$9:I$28,$F120)+COUNTIF(I$9:I$28,$F120&amp;"9")</f>
        <v>0</v>
      </c>
      <c r="J120" s="66">
        <f t="shared" si="68"/>
        <v>0</v>
      </c>
      <c r="K120" s="66">
        <f t="shared" si="68"/>
        <v>0</v>
      </c>
      <c r="L120" s="66">
        <f t="shared" si="68"/>
        <v>0</v>
      </c>
      <c r="M120" s="66">
        <f t="shared" si="68"/>
        <v>0</v>
      </c>
      <c r="N120" s="66">
        <f t="shared" si="68"/>
        <v>0</v>
      </c>
      <c r="O120" s="66">
        <f t="shared" si="68"/>
        <v>0</v>
      </c>
      <c r="P120" s="66">
        <f t="shared" si="68"/>
        <v>0</v>
      </c>
      <c r="Q120" s="66">
        <f t="shared" si="68"/>
        <v>0</v>
      </c>
      <c r="R120" s="66">
        <f t="shared" si="68"/>
        <v>0</v>
      </c>
      <c r="S120" s="66">
        <f t="shared" si="68"/>
        <v>0</v>
      </c>
      <c r="T120" s="66">
        <f t="shared" si="68"/>
        <v>0</v>
      </c>
      <c r="U120" s="66">
        <f t="shared" si="68"/>
        <v>0</v>
      </c>
      <c r="V120" s="66">
        <f t="shared" si="68"/>
        <v>0</v>
      </c>
      <c r="W120" s="66">
        <f t="shared" si="68"/>
        <v>0</v>
      </c>
      <c r="X120" s="66">
        <f t="shared" si="68"/>
        <v>0</v>
      </c>
      <c r="Y120" s="66">
        <f t="shared" si="68"/>
        <v>0</v>
      </c>
      <c r="AC120" t="s">
        <v>129</v>
      </c>
      <c r="AD120" s="108">
        <f>J116</f>
        <v>0</v>
      </c>
    </row>
    <row r="121" spans="6:41" x14ac:dyDescent="0.2">
      <c r="F121" s="95">
        <v>412</v>
      </c>
      <c r="G121" s="93" t="s">
        <v>133</v>
      </c>
      <c r="H121" s="66">
        <f>COUNTIF(H$9:H$28,$F121)+COUNTIF(H$9:H$28,$F121&amp;"9")</f>
        <v>0</v>
      </c>
      <c r="I121" s="66">
        <f t="shared" si="68"/>
        <v>0</v>
      </c>
      <c r="J121" s="66">
        <f t="shared" si="68"/>
        <v>0</v>
      </c>
      <c r="K121" s="66">
        <f t="shared" si="68"/>
        <v>0</v>
      </c>
      <c r="L121" s="66">
        <f t="shared" si="68"/>
        <v>0</v>
      </c>
      <c r="M121" s="66">
        <f t="shared" si="68"/>
        <v>0</v>
      </c>
      <c r="N121" s="66">
        <f t="shared" si="68"/>
        <v>0</v>
      </c>
      <c r="O121" s="66">
        <f t="shared" si="68"/>
        <v>0</v>
      </c>
      <c r="P121" s="66">
        <f t="shared" si="68"/>
        <v>0</v>
      </c>
      <c r="Q121" s="66">
        <f t="shared" si="68"/>
        <v>0</v>
      </c>
      <c r="R121" s="66">
        <f t="shared" si="68"/>
        <v>0</v>
      </c>
      <c r="S121" s="66">
        <f t="shared" si="68"/>
        <v>0</v>
      </c>
      <c r="T121" s="66">
        <f t="shared" si="68"/>
        <v>0</v>
      </c>
      <c r="U121" s="66">
        <f t="shared" si="68"/>
        <v>0</v>
      </c>
      <c r="V121" s="66">
        <f t="shared" si="68"/>
        <v>0</v>
      </c>
      <c r="W121" s="66">
        <f t="shared" si="68"/>
        <v>0</v>
      </c>
      <c r="X121" s="66">
        <f t="shared" si="68"/>
        <v>0</v>
      </c>
      <c r="Y121" s="66">
        <f t="shared" si="68"/>
        <v>0</v>
      </c>
      <c r="Z121"/>
      <c r="AC121" t="s">
        <v>130</v>
      </c>
      <c r="AD121" s="108">
        <f>J117</f>
        <v>0</v>
      </c>
    </row>
    <row r="122" spans="6:41" x14ac:dyDescent="0.2">
      <c r="F122" s="95"/>
      <c r="G122" s="93" t="s">
        <v>134</v>
      </c>
      <c r="H122" s="66">
        <f>H120+H121</f>
        <v>0</v>
      </c>
      <c r="I122" s="66">
        <f t="shared" ref="I122:Y122" si="69">I120+I121</f>
        <v>0</v>
      </c>
      <c r="J122" s="66">
        <f t="shared" si="69"/>
        <v>0</v>
      </c>
      <c r="K122" s="66">
        <f t="shared" si="69"/>
        <v>0</v>
      </c>
      <c r="L122" s="66">
        <f t="shared" si="69"/>
        <v>0</v>
      </c>
      <c r="M122" s="66">
        <f t="shared" si="69"/>
        <v>0</v>
      </c>
      <c r="N122" s="66">
        <f t="shared" si="69"/>
        <v>0</v>
      </c>
      <c r="O122" s="66">
        <f t="shared" si="69"/>
        <v>0</v>
      </c>
      <c r="P122" s="66">
        <f t="shared" si="69"/>
        <v>0</v>
      </c>
      <c r="Q122" s="66">
        <f t="shared" si="69"/>
        <v>0</v>
      </c>
      <c r="R122" s="66">
        <f t="shared" si="69"/>
        <v>0</v>
      </c>
      <c r="S122" s="66">
        <f t="shared" si="69"/>
        <v>0</v>
      </c>
      <c r="T122" s="66">
        <f t="shared" si="69"/>
        <v>0</v>
      </c>
      <c r="U122" s="66">
        <f t="shared" si="69"/>
        <v>0</v>
      </c>
      <c r="V122" s="66">
        <f t="shared" si="69"/>
        <v>0</v>
      </c>
      <c r="W122" s="66">
        <f t="shared" si="69"/>
        <v>0</v>
      </c>
      <c r="X122" s="66">
        <f t="shared" si="69"/>
        <v>0</v>
      </c>
      <c r="Y122" s="66">
        <f t="shared" si="69"/>
        <v>0</v>
      </c>
      <c r="Z122"/>
      <c r="AC122" t="s">
        <v>131</v>
      </c>
      <c r="AD122" s="110">
        <f>J118</f>
        <v>0</v>
      </c>
    </row>
    <row r="123" spans="6:41" x14ac:dyDescent="0.2">
      <c r="F123" s="95">
        <v>421</v>
      </c>
      <c r="G123" s="93" t="s">
        <v>135</v>
      </c>
      <c r="H123" s="66">
        <f>COUNTIF(H$9:H$28,$F123)+COUNTIF(H$9:H$28,$F123&amp;"9")</f>
        <v>0</v>
      </c>
      <c r="I123" s="66">
        <f t="shared" ref="I123:Y124" si="70">COUNTIF(I$9:I$28,$F123)+COUNTIF(I$9:I$28,$F123&amp;"9")</f>
        <v>0</v>
      </c>
      <c r="J123" s="66">
        <f t="shared" si="70"/>
        <v>0</v>
      </c>
      <c r="K123" s="66">
        <f t="shared" si="70"/>
        <v>0</v>
      </c>
      <c r="L123" s="66">
        <f t="shared" si="70"/>
        <v>0</v>
      </c>
      <c r="M123" s="66">
        <f t="shared" si="70"/>
        <v>0</v>
      </c>
      <c r="N123" s="66">
        <f t="shared" si="70"/>
        <v>0</v>
      </c>
      <c r="O123" s="66">
        <f t="shared" si="70"/>
        <v>0</v>
      </c>
      <c r="P123" s="66">
        <f t="shared" si="70"/>
        <v>0</v>
      </c>
      <c r="Q123" s="66">
        <f t="shared" si="70"/>
        <v>0</v>
      </c>
      <c r="R123" s="66">
        <f t="shared" si="70"/>
        <v>0</v>
      </c>
      <c r="S123" s="66">
        <f t="shared" si="70"/>
        <v>0</v>
      </c>
      <c r="T123" s="66">
        <f t="shared" si="70"/>
        <v>0</v>
      </c>
      <c r="U123" s="66">
        <f t="shared" si="70"/>
        <v>0</v>
      </c>
      <c r="V123" s="66">
        <f t="shared" si="70"/>
        <v>0</v>
      </c>
      <c r="W123" s="66">
        <f t="shared" si="70"/>
        <v>0</v>
      </c>
      <c r="X123" s="66">
        <f t="shared" si="70"/>
        <v>0</v>
      </c>
      <c r="Y123" s="66">
        <f t="shared" si="70"/>
        <v>0</v>
      </c>
      <c r="Z123"/>
    </row>
    <row r="124" spans="6:41" x14ac:dyDescent="0.2">
      <c r="F124" s="95">
        <v>422</v>
      </c>
      <c r="G124" s="93" t="s">
        <v>136</v>
      </c>
      <c r="H124" s="66">
        <f>COUNTIF(H$9:H$28,$F124)+COUNTIF(H$9:H$28,$F124&amp;"9")</f>
        <v>0</v>
      </c>
      <c r="I124" s="66">
        <f t="shared" si="70"/>
        <v>0</v>
      </c>
      <c r="J124" s="66">
        <f t="shared" si="70"/>
        <v>0</v>
      </c>
      <c r="K124" s="66">
        <f t="shared" si="70"/>
        <v>0</v>
      </c>
      <c r="L124" s="66">
        <f t="shared" si="70"/>
        <v>0</v>
      </c>
      <c r="M124" s="66">
        <f t="shared" si="70"/>
        <v>0</v>
      </c>
      <c r="N124" s="66">
        <f t="shared" si="70"/>
        <v>0</v>
      </c>
      <c r="O124" s="66">
        <f t="shared" si="70"/>
        <v>0</v>
      </c>
      <c r="P124" s="66">
        <f t="shared" si="70"/>
        <v>0</v>
      </c>
      <c r="Q124" s="66">
        <f t="shared" si="70"/>
        <v>0</v>
      </c>
      <c r="R124" s="66">
        <f t="shared" si="70"/>
        <v>0</v>
      </c>
      <c r="S124" s="66">
        <f t="shared" si="70"/>
        <v>0</v>
      </c>
      <c r="T124" s="66">
        <f t="shared" si="70"/>
        <v>0</v>
      </c>
      <c r="U124" s="66">
        <f t="shared" si="70"/>
        <v>0</v>
      </c>
      <c r="V124" s="66">
        <f t="shared" si="70"/>
        <v>0</v>
      </c>
      <c r="W124" s="66">
        <f t="shared" si="70"/>
        <v>0</v>
      </c>
      <c r="X124" s="66">
        <f t="shared" si="70"/>
        <v>0</v>
      </c>
      <c r="Y124" s="66">
        <f t="shared" si="70"/>
        <v>0</v>
      </c>
      <c r="Z124"/>
    </row>
    <row r="125" spans="6:41" x14ac:dyDescent="0.2">
      <c r="F125" s="95"/>
      <c r="G125" s="93" t="s">
        <v>137</v>
      </c>
      <c r="H125" s="66">
        <f>H123+H124</f>
        <v>0</v>
      </c>
      <c r="I125" s="66">
        <f t="shared" ref="I125:Y125" si="71">I123+I124</f>
        <v>0</v>
      </c>
      <c r="J125" s="66">
        <f t="shared" si="71"/>
        <v>0</v>
      </c>
      <c r="K125" s="66">
        <f t="shared" si="71"/>
        <v>0</v>
      </c>
      <c r="L125" s="66">
        <f t="shared" si="71"/>
        <v>0</v>
      </c>
      <c r="M125" s="66">
        <f t="shared" si="71"/>
        <v>0</v>
      </c>
      <c r="N125" s="66">
        <f t="shared" si="71"/>
        <v>0</v>
      </c>
      <c r="O125" s="66">
        <f t="shared" si="71"/>
        <v>0</v>
      </c>
      <c r="P125" s="66">
        <f t="shared" si="71"/>
        <v>0</v>
      </c>
      <c r="Q125" s="66">
        <f t="shared" si="71"/>
        <v>0</v>
      </c>
      <c r="R125" s="66">
        <f t="shared" si="71"/>
        <v>0</v>
      </c>
      <c r="S125" s="66">
        <f t="shared" si="71"/>
        <v>0</v>
      </c>
      <c r="T125" s="66">
        <f t="shared" si="71"/>
        <v>0</v>
      </c>
      <c r="U125" s="66">
        <f t="shared" si="71"/>
        <v>0</v>
      </c>
      <c r="V125" s="66">
        <f t="shared" si="71"/>
        <v>0</v>
      </c>
      <c r="W125" s="66">
        <f t="shared" si="71"/>
        <v>0</v>
      </c>
      <c r="X125" s="66">
        <f t="shared" si="71"/>
        <v>0</v>
      </c>
      <c r="Y125" s="66">
        <f t="shared" si="71"/>
        <v>0</v>
      </c>
      <c r="Z125"/>
    </row>
    <row r="126" spans="6:41" ht="13.8" thickBot="1" x14ac:dyDescent="0.25">
      <c r="F126" s="95">
        <v>431</v>
      </c>
      <c r="G126" s="93" t="s">
        <v>138</v>
      </c>
      <c r="H126" s="66">
        <f>COUNTIF(H$9:H$28,$F126)+COUNTIF(H$9:H$28,$F126&amp;"9")</f>
        <v>0</v>
      </c>
      <c r="I126" s="66">
        <f t="shared" ref="I126:Y127" si="72">COUNTIF(I$9:I$28,$F126)+COUNTIF(I$9:I$28,$F126&amp;"9")</f>
        <v>0</v>
      </c>
      <c r="J126" s="66">
        <f t="shared" si="72"/>
        <v>0</v>
      </c>
      <c r="K126" s="66">
        <f t="shared" si="72"/>
        <v>0</v>
      </c>
      <c r="L126" s="66">
        <f t="shared" si="72"/>
        <v>0</v>
      </c>
      <c r="M126" s="66">
        <f t="shared" si="72"/>
        <v>0</v>
      </c>
      <c r="N126" s="66">
        <f t="shared" si="72"/>
        <v>0</v>
      </c>
      <c r="O126" s="66">
        <f t="shared" si="72"/>
        <v>0</v>
      </c>
      <c r="P126" s="66">
        <f t="shared" si="72"/>
        <v>0</v>
      </c>
      <c r="Q126" s="66">
        <f t="shared" si="72"/>
        <v>0</v>
      </c>
      <c r="R126" s="66">
        <f t="shared" si="72"/>
        <v>0</v>
      </c>
      <c r="S126" s="66">
        <f t="shared" si="72"/>
        <v>0</v>
      </c>
      <c r="T126" s="66">
        <f t="shared" si="72"/>
        <v>0</v>
      </c>
      <c r="U126" s="66">
        <f t="shared" si="72"/>
        <v>0</v>
      </c>
      <c r="V126" s="66">
        <f t="shared" si="72"/>
        <v>0</v>
      </c>
      <c r="W126" s="66">
        <f t="shared" si="72"/>
        <v>0</v>
      </c>
      <c r="X126" s="66">
        <f t="shared" si="72"/>
        <v>0</v>
      </c>
      <c r="Y126" s="66">
        <f t="shared" si="72"/>
        <v>0</v>
      </c>
      <c r="Z126"/>
    </row>
    <row r="127" spans="6:41" x14ac:dyDescent="0.2">
      <c r="F127" s="95">
        <v>432</v>
      </c>
      <c r="G127" s="93" t="s">
        <v>139</v>
      </c>
      <c r="H127" s="66">
        <f>COUNTIF(H$9:H$28,$F127)+COUNTIF(H$9:H$28,$F127&amp;"9")</f>
        <v>0</v>
      </c>
      <c r="I127" s="66">
        <f t="shared" si="72"/>
        <v>0</v>
      </c>
      <c r="J127" s="66">
        <f t="shared" si="72"/>
        <v>0</v>
      </c>
      <c r="K127" s="66">
        <f t="shared" si="72"/>
        <v>0</v>
      </c>
      <c r="L127" s="66">
        <f t="shared" si="72"/>
        <v>0</v>
      </c>
      <c r="M127" s="66">
        <f t="shared" si="72"/>
        <v>0</v>
      </c>
      <c r="N127" s="66">
        <f t="shared" si="72"/>
        <v>0</v>
      </c>
      <c r="O127" s="66">
        <f t="shared" si="72"/>
        <v>0</v>
      </c>
      <c r="P127" s="66">
        <f t="shared" si="72"/>
        <v>0</v>
      </c>
      <c r="Q127" s="66">
        <f t="shared" si="72"/>
        <v>0</v>
      </c>
      <c r="R127" s="66">
        <f t="shared" si="72"/>
        <v>0</v>
      </c>
      <c r="S127" s="66">
        <f t="shared" si="72"/>
        <v>0</v>
      </c>
      <c r="T127" s="66">
        <f t="shared" si="72"/>
        <v>0</v>
      </c>
      <c r="U127" s="66">
        <f t="shared" si="72"/>
        <v>0</v>
      </c>
      <c r="V127" s="66">
        <f t="shared" si="72"/>
        <v>0</v>
      </c>
      <c r="W127" s="66">
        <f t="shared" si="72"/>
        <v>0</v>
      </c>
      <c r="X127" s="66">
        <f t="shared" si="72"/>
        <v>0</v>
      </c>
      <c r="Y127" s="66">
        <f t="shared" si="72"/>
        <v>0</v>
      </c>
      <c r="Z127"/>
      <c r="AB127" s="114" t="s">
        <v>417</v>
      </c>
      <c r="AC127" s="114"/>
      <c r="AD127" s="114"/>
      <c r="AE127" s="114"/>
      <c r="AF127" s="114"/>
      <c r="AG127" s="114"/>
      <c r="AH127" s="114"/>
      <c r="AI127" s="114"/>
      <c r="AJ127" s="114"/>
      <c r="AK127" s="114"/>
      <c r="AL127" s="114"/>
      <c r="AM127" s="114"/>
      <c r="AN127" s="114"/>
      <c r="AO127" s="114"/>
    </row>
    <row r="128" spans="6:41" x14ac:dyDescent="0.2">
      <c r="F128" s="95"/>
      <c r="G128" s="93" t="s">
        <v>140</v>
      </c>
      <c r="H128" s="66">
        <f>H126+H127</f>
        <v>0</v>
      </c>
      <c r="I128" s="66">
        <f t="shared" ref="I128:Y128" si="73">I126+I127</f>
        <v>0</v>
      </c>
      <c r="J128" s="66">
        <f t="shared" si="73"/>
        <v>0</v>
      </c>
      <c r="K128" s="66">
        <f t="shared" si="73"/>
        <v>0</v>
      </c>
      <c r="L128" s="66">
        <f t="shared" si="73"/>
        <v>0</v>
      </c>
      <c r="M128" s="66">
        <f t="shared" si="73"/>
        <v>0</v>
      </c>
      <c r="N128" s="66">
        <f t="shared" si="73"/>
        <v>0</v>
      </c>
      <c r="O128" s="66">
        <f t="shared" si="73"/>
        <v>0</v>
      </c>
      <c r="P128" s="66">
        <f t="shared" si="73"/>
        <v>0</v>
      </c>
      <c r="Q128" s="66">
        <f t="shared" si="73"/>
        <v>0</v>
      </c>
      <c r="R128" s="66">
        <f t="shared" si="73"/>
        <v>0</v>
      </c>
      <c r="S128" s="66">
        <f t="shared" si="73"/>
        <v>0</v>
      </c>
      <c r="T128" s="66">
        <f t="shared" si="73"/>
        <v>0</v>
      </c>
      <c r="U128" s="66">
        <f t="shared" si="73"/>
        <v>0</v>
      </c>
      <c r="V128" s="66">
        <f t="shared" si="73"/>
        <v>0</v>
      </c>
      <c r="W128" s="66">
        <f t="shared" si="73"/>
        <v>0</v>
      </c>
      <c r="X128" s="66">
        <f t="shared" si="73"/>
        <v>0</v>
      </c>
      <c r="Y128" s="66">
        <f t="shared" si="73"/>
        <v>0</v>
      </c>
      <c r="Z128"/>
      <c r="AC128" t="s">
        <v>401</v>
      </c>
      <c r="AD128" s="111" t="str">
        <f>K31</f>
        <v/>
      </c>
      <c r="AE128" s="112"/>
      <c r="AF128" s="112"/>
      <c r="AG128" s="113"/>
    </row>
    <row r="129" spans="6:41" x14ac:dyDescent="0.2">
      <c r="F129" s="95">
        <v>491</v>
      </c>
      <c r="G129" s="93" t="s">
        <v>141</v>
      </c>
      <c r="H129" s="66">
        <f>COUNTIF(H$9:H$28,$F129)+COUNTIF(H$9:H$28,$F129&amp;"9")</f>
        <v>0</v>
      </c>
      <c r="I129" s="66">
        <f t="shared" ref="I129:Y130" si="74">COUNTIF(I$9:I$28,$F129)+COUNTIF(I$9:I$28,$F129&amp;"9")</f>
        <v>0</v>
      </c>
      <c r="J129" s="66">
        <f t="shared" si="74"/>
        <v>0</v>
      </c>
      <c r="K129" s="66">
        <f t="shared" si="74"/>
        <v>0</v>
      </c>
      <c r="L129" s="66">
        <f t="shared" si="74"/>
        <v>0</v>
      </c>
      <c r="M129" s="66">
        <f t="shared" si="74"/>
        <v>0</v>
      </c>
      <c r="N129" s="66">
        <f t="shared" si="74"/>
        <v>0</v>
      </c>
      <c r="O129" s="66">
        <f t="shared" si="74"/>
        <v>0</v>
      </c>
      <c r="P129" s="66">
        <f t="shared" si="74"/>
        <v>0</v>
      </c>
      <c r="Q129" s="66">
        <f t="shared" si="74"/>
        <v>0</v>
      </c>
      <c r="R129" s="66">
        <f t="shared" si="74"/>
        <v>0</v>
      </c>
      <c r="S129" s="66">
        <f t="shared" si="74"/>
        <v>0</v>
      </c>
      <c r="T129" s="66">
        <f t="shared" si="74"/>
        <v>0</v>
      </c>
      <c r="U129" s="66">
        <f t="shared" si="74"/>
        <v>0</v>
      </c>
      <c r="V129" s="66">
        <f t="shared" si="74"/>
        <v>0</v>
      </c>
      <c r="W129" s="66">
        <f t="shared" si="74"/>
        <v>0</v>
      </c>
      <c r="X129" s="66">
        <f t="shared" si="74"/>
        <v>0</v>
      </c>
      <c r="Y129" s="66">
        <f t="shared" si="74"/>
        <v>0</v>
      </c>
      <c r="Z129"/>
    </row>
    <row r="130" spans="6:41" x14ac:dyDescent="0.2">
      <c r="F130" s="95">
        <v>492</v>
      </c>
      <c r="G130" s="93" t="s">
        <v>142</v>
      </c>
      <c r="H130" s="66">
        <f>COUNTIF(H$9:H$28,$F130)+COUNTIF(H$9:H$28,$F130&amp;"9")</f>
        <v>0</v>
      </c>
      <c r="I130" s="66">
        <f t="shared" si="74"/>
        <v>0</v>
      </c>
      <c r="J130" s="66">
        <f t="shared" si="74"/>
        <v>0</v>
      </c>
      <c r="K130" s="66">
        <f t="shared" si="74"/>
        <v>0</v>
      </c>
      <c r="L130" s="66">
        <f t="shared" si="74"/>
        <v>0</v>
      </c>
      <c r="M130" s="66">
        <f t="shared" si="74"/>
        <v>0</v>
      </c>
      <c r="N130" s="66">
        <f t="shared" si="74"/>
        <v>0</v>
      </c>
      <c r="O130" s="66">
        <f t="shared" si="74"/>
        <v>0</v>
      </c>
      <c r="P130" s="66">
        <f t="shared" si="74"/>
        <v>0</v>
      </c>
      <c r="Q130" s="66">
        <f t="shared" si="74"/>
        <v>0</v>
      </c>
      <c r="R130" s="66">
        <f t="shared" si="74"/>
        <v>0</v>
      </c>
      <c r="S130" s="66">
        <f t="shared" si="74"/>
        <v>0</v>
      </c>
      <c r="T130" s="66">
        <f t="shared" si="74"/>
        <v>0</v>
      </c>
      <c r="U130" s="66">
        <f t="shared" si="74"/>
        <v>0</v>
      </c>
      <c r="V130" s="66">
        <f t="shared" si="74"/>
        <v>0</v>
      </c>
      <c r="W130" s="66">
        <f t="shared" si="74"/>
        <v>0</v>
      </c>
      <c r="X130" s="66">
        <f t="shared" si="74"/>
        <v>0</v>
      </c>
      <c r="Y130" s="66">
        <f t="shared" si="74"/>
        <v>0</v>
      </c>
      <c r="Z130"/>
      <c r="AC130" t="s">
        <v>397</v>
      </c>
      <c r="AD130" s="108">
        <f>K113</f>
        <v>0</v>
      </c>
    </row>
    <row r="131" spans="6:41" x14ac:dyDescent="0.2">
      <c r="F131" s="95"/>
      <c r="G131" s="93" t="s">
        <v>143</v>
      </c>
      <c r="H131" s="66">
        <f>H129+H130</f>
        <v>0</v>
      </c>
      <c r="I131" s="66">
        <f t="shared" ref="I131:Y131" si="75">I129+I130</f>
        <v>0</v>
      </c>
      <c r="J131" s="66">
        <f t="shared" si="75"/>
        <v>0</v>
      </c>
      <c r="K131" s="66">
        <f t="shared" si="75"/>
        <v>0</v>
      </c>
      <c r="L131" s="66">
        <f t="shared" si="75"/>
        <v>0</v>
      </c>
      <c r="M131" s="66">
        <f t="shared" si="75"/>
        <v>0</v>
      </c>
      <c r="N131" s="66">
        <f t="shared" si="75"/>
        <v>0</v>
      </c>
      <c r="O131" s="66">
        <f t="shared" si="75"/>
        <v>0</v>
      </c>
      <c r="P131" s="66">
        <f t="shared" si="75"/>
        <v>0</v>
      </c>
      <c r="Q131" s="66">
        <f t="shared" si="75"/>
        <v>0</v>
      </c>
      <c r="R131" s="66">
        <f t="shared" si="75"/>
        <v>0</v>
      </c>
      <c r="S131" s="66">
        <f t="shared" si="75"/>
        <v>0</v>
      </c>
      <c r="T131" s="66">
        <f t="shared" si="75"/>
        <v>0</v>
      </c>
      <c r="U131" s="66">
        <f t="shared" si="75"/>
        <v>0</v>
      </c>
      <c r="V131" s="66">
        <f t="shared" si="75"/>
        <v>0</v>
      </c>
      <c r="W131" s="66">
        <f t="shared" si="75"/>
        <v>0</v>
      </c>
      <c r="X131" s="66">
        <f t="shared" si="75"/>
        <v>0</v>
      </c>
      <c r="Y131" s="66">
        <f t="shared" si="75"/>
        <v>0</v>
      </c>
      <c r="Z131"/>
    </row>
    <row r="132" spans="6:41" x14ac:dyDescent="0.2">
      <c r="F132" s="95">
        <v>511</v>
      </c>
      <c r="G132" s="93" t="s">
        <v>144</v>
      </c>
      <c r="H132" s="66">
        <f>COUNTIF(H$9:H$28,$F132)+COUNTIF(H$9:H$28,$F132&amp;"9")</f>
        <v>0</v>
      </c>
      <c r="I132" s="66">
        <f t="shared" ref="I132:Y133" si="76">COUNTIF(I$9:I$28,$F132)+COUNTIF(I$9:I$28,$F132&amp;"9")</f>
        <v>0</v>
      </c>
      <c r="J132" s="66">
        <f t="shared" si="76"/>
        <v>0</v>
      </c>
      <c r="K132" s="66">
        <f t="shared" si="76"/>
        <v>0</v>
      </c>
      <c r="L132" s="66">
        <f t="shared" si="76"/>
        <v>0</v>
      </c>
      <c r="M132" s="66">
        <f t="shared" si="76"/>
        <v>0</v>
      </c>
      <c r="N132" s="66">
        <f t="shared" si="76"/>
        <v>0</v>
      </c>
      <c r="O132" s="66">
        <f t="shared" si="76"/>
        <v>0</v>
      </c>
      <c r="P132" s="66">
        <f t="shared" si="76"/>
        <v>0</v>
      </c>
      <c r="Q132" s="66">
        <f t="shared" si="76"/>
        <v>0</v>
      </c>
      <c r="R132" s="66">
        <f t="shared" si="76"/>
        <v>0</v>
      </c>
      <c r="S132" s="66">
        <f t="shared" si="76"/>
        <v>0</v>
      </c>
      <c r="T132" s="66">
        <f t="shared" si="76"/>
        <v>0</v>
      </c>
      <c r="U132" s="66">
        <f t="shared" si="76"/>
        <v>0</v>
      </c>
      <c r="V132" s="66">
        <f t="shared" si="76"/>
        <v>0</v>
      </c>
      <c r="W132" s="66">
        <f t="shared" si="76"/>
        <v>0</v>
      </c>
      <c r="X132" s="66">
        <f t="shared" si="76"/>
        <v>0</v>
      </c>
      <c r="Y132" s="66">
        <f t="shared" si="76"/>
        <v>0</v>
      </c>
      <c r="Z132"/>
      <c r="AD132" s="140" t="s">
        <v>385</v>
      </c>
      <c r="AE132" s="140"/>
      <c r="AF132" s="140"/>
      <c r="AG132" s="140" t="s">
        <v>386</v>
      </c>
      <c r="AH132" s="140"/>
      <c r="AI132" s="140"/>
      <c r="AJ132" s="140" t="s">
        <v>387</v>
      </c>
      <c r="AK132" s="140"/>
      <c r="AL132" s="140"/>
      <c r="AM132" s="140" t="s">
        <v>388</v>
      </c>
      <c r="AN132" s="140"/>
      <c r="AO132" s="140"/>
    </row>
    <row r="133" spans="6:41" x14ac:dyDescent="0.2">
      <c r="F133" s="95">
        <v>512</v>
      </c>
      <c r="G133" s="93" t="s">
        <v>145</v>
      </c>
      <c r="H133" s="66">
        <f>COUNTIF(H$9:H$28,$F133)+COUNTIF(H$9:H$28,$F133&amp;"9")</f>
        <v>0</v>
      </c>
      <c r="I133" s="66">
        <f t="shared" si="76"/>
        <v>0</v>
      </c>
      <c r="J133" s="66">
        <f t="shared" si="76"/>
        <v>0</v>
      </c>
      <c r="K133" s="66">
        <f t="shared" si="76"/>
        <v>0</v>
      </c>
      <c r="L133" s="66">
        <f t="shared" si="76"/>
        <v>0</v>
      </c>
      <c r="M133" s="66">
        <f t="shared" si="76"/>
        <v>0</v>
      </c>
      <c r="N133" s="66">
        <f t="shared" si="76"/>
        <v>0</v>
      </c>
      <c r="O133" s="66">
        <f t="shared" si="76"/>
        <v>0</v>
      </c>
      <c r="P133" s="66">
        <f t="shared" si="76"/>
        <v>0</v>
      </c>
      <c r="Q133" s="66">
        <f t="shared" si="76"/>
        <v>0</v>
      </c>
      <c r="R133" s="66">
        <f t="shared" si="76"/>
        <v>0</v>
      </c>
      <c r="S133" s="66">
        <f t="shared" si="76"/>
        <v>0</v>
      </c>
      <c r="T133" s="66">
        <f t="shared" si="76"/>
        <v>0</v>
      </c>
      <c r="U133" s="66">
        <f t="shared" si="76"/>
        <v>0</v>
      </c>
      <c r="V133" s="66">
        <f t="shared" si="76"/>
        <v>0</v>
      </c>
      <c r="W133" s="66">
        <f t="shared" si="76"/>
        <v>0</v>
      </c>
      <c r="X133" s="66">
        <f t="shared" si="76"/>
        <v>0</v>
      </c>
      <c r="Y133" s="66">
        <f t="shared" si="76"/>
        <v>0</v>
      </c>
      <c r="Z133"/>
      <c r="AC133" t="s">
        <v>416</v>
      </c>
      <c r="AD133" s="107" t="s">
        <v>389</v>
      </c>
      <c r="AE133" s="107" t="s">
        <v>390</v>
      </c>
      <c r="AF133" s="109" t="s">
        <v>391</v>
      </c>
      <c r="AG133" s="107" t="s">
        <v>389</v>
      </c>
      <c r="AH133" s="107" t="s">
        <v>390</v>
      </c>
      <c r="AI133" s="109" t="s">
        <v>391</v>
      </c>
      <c r="AJ133" s="107" t="s">
        <v>389</v>
      </c>
      <c r="AK133" s="107" t="s">
        <v>390</v>
      </c>
      <c r="AL133" s="109" t="s">
        <v>391</v>
      </c>
      <c r="AM133" s="107" t="s">
        <v>389</v>
      </c>
      <c r="AN133" s="107" t="s">
        <v>390</v>
      </c>
      <c r="AO133" s="109" t="s">
        <v>391</v>
      </c>
    </row>
    <row r="134" spans="6:41" x14ac:dyDescent="0.2">
      <c r="F134" s="95"/>
      <c r="G134" s="93" t="s">
        <v>146</v>
      </c>
      <c r="H134" s="66">
        <f>H132+H133</f>
        <v>0</v>
      </c>
      <c r="I134" s="66">
        <f t="shared" ref="I134:Y134" si="77">I132+I133</f>
        <v>0</v>
      </c>
      <c r="J134" s="66">
        <f t="shared" si="77"/>
        <v>0</v>
      </c>
      <c r="K134" s="66">
        <f t="shared" si="77"/>
        <v>0</v>
      </c>
      <c r="L134" s="66">
        <f t="shared" si="77"/>
        <v>0</v>
      </c>
      <c r="M134" s="66">
        <f t="shared" si="77"/>
        <v>0</v>
      </c>
      <c r="N134" s="66">
        <f t="shared" si="77"/>
        <v>0</v>
      </c>
      <c r="O134" s="66">
        <f t="shared" si="77"/>
        <v>0</v>
      </c>
      <c r="P134" s="66">
        <f t="shared" si="77"/>
        <v>0</v>
      </c>
      <c r="Q134" s="66">
        <f t="shared" si="77"/>
        <v>0</v>
      </c>
      <c r="R134" s="66">
        <f t="shared" si="77"/>
        <v>0</v>
      </c>
      <c r="S134" s="66">
        <f t="shared" si="77"/>
        <v>0</v>
      </c>
      <c r="T134" s="66">
        <f t="shared" si="77"/>
        <v>0</v>
      </c>
      <c r="U134" s="66">
        <f t="shared" si="77"/>
        <v>0</v>
      </c>
      <c r="V134" s="66">
        <f t="shared" si="77"/>
        <v>0</v>
      </c>
      <c r="W134" s="66">
        <f t="shared" si="77"/>
        <v>0</v>
      </c>
      <c r="X134" s="66">
        <f t="shared" si="77"/>
        <v>0</v>
      </c>
      <c r="Y134" s="66">
        <f t="shared" si="77"/>
        <v>0</v>
      </c>
      <c r="Z134"/>
      <c r="AC134" t="s">
        <v>380</v>
      </c>
      <c r="AD134" s="108">
        <f>K32</f>
        <v>0</v>
      </c>
      <c r="AE134" s="108">
        <f>K33</f>
        <v>0</v>
      </c>
      <c r="AF134" s="110">
        <f>K34</f>
        <v>0</v>
      </c>
      <c r="AG134" s="108">
        <f>K35</f>
        <v>0</v>
      </c>
      <c r="AH134" s="108">
        <f>K36</f>
        <v>0</v>
      </c>
      <c r="AI134" s="110">
        <f>K37</f>
        <v>0</v>
      </c>
      <c r="AJ134" s="108">
        <f>K38</f>
        <v>0</v>
      </c>
      <c r="AK134" s="108">
        <f>K39</f>
        <v>0</v>
      </c>
      <c r="AL134" s="110">
        <f>K40</f>
        <v>0</v>
      </c>
      <c r="AM134" s="108">
        <f>K41</f>
        <v>0</v>
      </c>
      <c r="AN134" s="108">
        <f>K42</f>
        <v>0</v>
      </c>
      <c r="AO134" s="110">
        <f>K43</f>
        <v>0</v>
      </c>
    </row>
    <row r="135" spans="6:41" x14ac:dyDescent="0.2">
      <c r="F135" s="95">
        <v>521</v>
      </c>
      <c r="G135" s="93" t="s">
        <v>147</v>
      </c>
      <c r="H135" s="66">
        <f>COUNTIF(H$9:H$28,$F135)+COUNTIF(H$9:H$28,$F135&amp;"9")</f>
        <v>0</v>
      </c>
      <c r="I135" s="66">
        <f t="shared" ref="I135:Y136" si="78">COUNTIF(I$9:I$28,$F135)+COUNTIF(I$9:I$28,$F135&amp;"9")</f>
        <v>0</v>
      </c>
      <c r="J135" s="66">
        <f t="shared" si="78"/>
        <v>0</v>
      </c>
      <c r="K135" s="66">
        <f t="shared" si="78"/>
        <v>0</v>
      </c>
      <c r="L135" s="66">
        <f t="shared" si="78"/>
        <v>0</v>
      </c>
      <c r="M135" s="66">
        <f t="shared" si="78"/>
        <v>0</v>
      </c>
      <c r="N135" s="66">
        <f t="shared" si="78"/>
        <v>0</v>
      </c>
      <c r="O135" s="66">
        <f t="shared" si="78"/>
        <v>0</v>
      </c>
      <c r="P135" s="66">
        <f t="shared" si="78"/>
        <v>0</v>
      </c>
      <c r="Q135" s="66">
        <f t="shared" si="78"/>
        <v>0</v>
      </c>
      <c r="R135" s="66">
        <f t="shared" si="78"/>
        <v>0</v>
      </c>
      <c r="S135" s="66">
        <f t="shared" si="78"/>
        <v>0</v>
      </c>
      <c r="T135" s="66">
        <f t="shared" si="78"/>
        <v>0</v>
      </c>
      <c r="U135" s="66">
        <f t="shared" si="78"/>
        <v>0</v>
      </c>
      <c r="V135" s="66">
        <f t="shared" si="78"/>
        <v>0</v>
      </c>
      <c r="W135" s="66">
        <f t="shared" si="78"/>
        <v>0</v>
      </c>
      <c r="X135" s="66">
        <f t="shared" si="78"/>
        <v>0</v>
      </c>
      <c r="Y135" s="66">
        <f t="shared" si="78"/>
        <v>0</v>
      </c>
      <c r="Z135"/>
      <c r="AC135" t="s">
        <v>381</v>
      </c>
      <c r="AD135" s="108">
        <f>K44</f>
        <v>0</v>
      </c>
      <c r="AE135" s="108">
        <f>K45</f>
        <v>0</v>
      </c>
      <c r="AF135" s="110">
        <f>K46</f>
        <v>0</v>
      </c>
      <c r="AG135" s="108">
        <f>K47</f>
        <v>0</v>
      </c>
      <c r="AH135" s="108">
        <f>K48</f>
        <v>0</v>
      </c>
      <c r="AI135" s="110">
        <f>K49</f>
        <v>0</v>
      </c>
      <c r="AJ135" s="108">
        <f>K50</f>
        <v>0</v>
      </c>
      <c r="AK135" s="108">
        <f>K51</f>
        <v>0</v>
      </c>
      <c r="AL135" s="110">
        <f>K52</f>
        <v>0</v>
      </c>
      <c r="AM135" s="108">
        <f>K53</f>
        <v>0</v>
      </c>
      <c r="AN135" s="108">
        <f>K54</f>
        <v>0</v>
      </c>
      <c r="AO135" s="110">
        <f>K55</f>
        <v>0</v>
      </c>
    </row>
    <row r="136" spans="6:41" x14ac:dyDescent="0.2">
      <c r="F136" s="95">
        <v>522</v>
      </c>
      <c r="G136" s="93" t="s">
        <v>148</v>
      </c>
      <c r="H136" s="66">
        <f>COUNTIF(H$9:H$28,$F136)+COUNTIF(H$9:H$28,$F136&amp;"9")</f>
        <v>0</v>
      </c>
      <c r="I136" s="66">
        <f t="shared" si="78"/>
        <v>0</v>
      </c>
      <c r="J136" s="66">
        <f t="shared" si="78"/>
        <v>0</v>
      </c>
      <c r="K136" s="66">
        <f t="shared" si="78"/>
        <v>0</v>
      </c>
      <c r="L136" s="66">
        <f t="shared" si="78"/>
        <v>0</v>
      </c>
      <c r="M136" s="66">
        <f t="shared" si="78"/>
        <v>0</v>
      </c>
      <c r="N136" s="66">
        <f t="shared" si="78"/>
        <v>0</v>
      </c>
      <c r="O136" s="66">
        <f t="shared" si="78"/>
        <v>0</v>
      </c>
      <c r="P136" s="66">
        <f t="shared" si="78"/>
        <v>0</v>
      </c>
      <c r="Q136" s="66">
        <f t="shared" si="78"/>
        <v>0</v>
      </c>
      <c r="R136" s="66">
        <f t="shared" si="78"/>
        <v>0</v>
      </c>
      <c r="S136" s="66">
        <f t="shared" si="78"/>
        <v>0</v>
      </c>
      <c r="T136" s="66">
        <f t="shared" si="78"/>
        <v>0</v>
      </c>
      <c r="U136" s="66">
        <f t="shared" si="78"/>
        <v>0</v>
      </c>
      <c r="V136" s="66">
        <f t="shared" si="78"/>
        <v>0</v>
      </c>
      <c r="W136" s="66">
        <f t="shared" si="78"/>
        <v>0</v>
      </c>
      <c r="X136" s="66">
        <f t="shared" si="78"/>
        <v>0</v>
      </c>
      <c r="Y136" s="66">
        <f t="shared" si="78"/>
        <v>0</v>
      </c>
      <c r="Z136"/>
      <c r="AC136" t="s">
        <v>382</v>
      </c>
      <c r="AD136" s="108">
        <f>K56</f>
        <v>0</v>
      </c>
      <c r="AE136" s="108">
        <f>K57</f>
        <v>0</v>
      </c>
      <c r="AF136" s="110">
        <f>K58</f>
        <v>0</v>
      </c>
      <c r="AG136" s="108">
        <f>K59</f>
        <v>0</v>
      </c>
      <c r="AH136" s="108">
        <f>K60</f>
        <v>0</v>
      </c>
      <c r="AI136" s="110">
        <f>K61</f>
        <v>0</v>
      </c>
      <c r="AJ136" s="108">
        <f>K62</f>
        <v>0</v>
      </c>
      <c r="AK136" s="108">
        <f>K63</f>
        <v>0</v>
      </c>
      <c r="AL136" s="110">
        <f>K64</f>
        <v>0</v>
      </c>
      <c r="AM136" s="108">
        <f>K65</f>
        <v>0</v>
      </c>
      <c r="AN136" s="108">
        <f>K66</f>
        <v>0</v>
      </c>
      <c r="AO136" s="110">
        <f>K67</f>
        <v>0</v>
      </c>
    </row>
    <row r="137" spans="6:41" x14ac:dyDescent="0.2">
      <c r="F137" s="95"/>
      <c r="G137" s="93" t="s">
        <v>149</v>
      </c>
      <c r="H137" s="66">
        <f>H135+H136</f>
        <v>0</v>
      </c>
      <c r="I137" s="66">
        <f t="shared" ref="I137:Y137" si="79">I135+I136</f>
        <v>0</v>
      </c>
      <c r="J137" s="66">
        <f t="shared" si="79"/>
        <v>0</v>
      </c>
      <c r="K137" s="66">
        <f t="shared" si="79"/>
        <v>0</v>
      </c>
      <c r="L137" s="66">
        <f t="shared" si="79"/>
        <v>0</v>
      </c>
      <c r="M137" s="66">
        <f t="shared" si="79"/>
        <v>0</v>
      </c>
      <c r="N137" s="66">
        <f t="shared" si="79"/>
        <v>0</v>
      </c>
      <c r="O137" s="66">
        <f t="shared" si="79"/>
        <v>0</v>
      </c>
      <c r="P137" s="66">
        <f t="shared" si="79"/>
        <v>0</v>
      </c>
      <c r="Q137" s="66">
        <f t="shared" si="79"/>
        <v>0</v>
      </c>
      <c r="R137" s="66">
        <f t="shared" si="79"/>
        <v>0</v>
      </c>
      <c r="S137" s="66">
        <f t="shared" si="79"/>
        <v>0</v>
      </c>
      <c r="T137" s="66">
        <f t="shared" si="79"/>
        <v>0</v>
      </c>
      <c r="U137" s="66">
        <f t="shared" si="79"/>
        <v>0</v>
      </c>
      <c r="V137" s="66">
        <f t="shared" si="79"/>
        <v>0</v>
      </c>
      <c r="W137" s="66">
        <f t="shared" si="79"/>
        <v>0</v>
      </c>
      <c r="X137" s="66">
        <f t="shared" si="79"/>
        <v>0</v>
      </c>
      <c r="Y137" s="66">
        <f t="shared" si="79"/>
        <v>0</v>
      </c>
      <c r="Z137"/>
      <c r="AC137" t="s">
        <v>383</v>
      </c>
      <c r="AD137" s="108">
        <f>K68</f>
        <v>0</v>
      </c>
      <c r="AE137" s="108">
        <f>K69</f>
        <v>0</v>
      </c>
      <c r="AF137" s="110">
        <f>K70</f>
        <v>0</v>
      </c>
      <c r="AG137" s="108">
        <f>K71</f>
        <v>0</v>
      </c>
      <c r="AH137" s="108">
        <f>K72</f>
        <v>0</v>
      </c>
      <c r="AI137" s="110">
        <f>K73</f>
        <v>0</v>
      </c>
      <c r="AJ137" s="108">
        <f>K74</f>
        <v>0</v>
      </c>
      <c r="AK137" s="108">
        <f>K75</f>
        <v>0</v>
      </c>
      <c r="AL137" s="110">
        <f>K76</f>
        <v>0</v>
      </c>
      <c r="AM137" s="108">
        <f>K77</f>
        <v>0</v>
      </c>
      <c r="AN137" s="108">
        <f>K78</f>
        <v>0</v>
      </c>
      <c r="AO137" s="110">
        <f>K79</f>
        <v>0</v>
      </c>
    </row>
    <row r="138" spans="6:41" x14ac:dyDescent="0.2">
      <c r="F138" s="95">
        <v>531</v>
      </c>
      <c r="G138" s="93" t="s">
        <v>150</v>
      </c>
      <c r="H138" s="66">
        <f>COUNTIF(H$9:H$28,$F138)+COUNTIF(H$9:H$28,$F138&amp;"9")</f>
        <v>0</v>
      </c>
      <c r="I138" s="66">
        <f t="shared" ref="I138:Y139" si="80">COUNTIF(I$9:I$28,$F138)+COUNTIF(I$9:I$28,$F138&amp;"9")</f>
        <v>0</v>
      </c>
      <c r="J138" s="66">
        <f t="shared" si="80"/>
        <v>0</v>
      </c>
      <c r="K138" s="66">
        <f t="shared" si="80"/>
        <v>0</v>
      </c>
      <c r="L138" s="66">
        <f t="shared" si="80"/>
        <v>0</v>
      </c>
      <c r="M138" s="66">
        <f t="shared" si="80"/>
        <v>0</v>
      </c>
      <c r="N138" s="66">
        <f t="shared" si="80"/>
        <v>0</v>
      </c>
      <c r="O138" s="66">
        <f t="shared" si="80"/>
        <v>0</v>
      </c>
      <c r="P138" s="66">
        <f t="shared" si="80"/>
        <v>0</v>
      </c>
      <c r="Q138" s="66">
        <f t="shared" si="80"/>
        <v>0</v>
      </c>
      <c r="R138" s="66">
        <f t="shared" si="80"/>
        <v>0</v>
      </c>
      <c r="S138" s="66">
        <f t="shared" si="80"/>
        <v>0</v>
      </c>
      <c r="T138" s="66">
        <f t="shared" si="80"/>
        <v>0</v>
      </c>
      <c r="U138" s="66">
        <f t="shared" si="80"/>
        <v>0</v>
      </c>
      <c r="V138" s="66">
        <f t="shared" si="80"/>
        <v>0</v>
      </c>
      <c r="W138" s="66">
        <f t="shared" si="80"/>
        <v>0</v>
      </c>
      <c r="X138" s="66">
        <f t="shared" si="80"/>
        <v>0</v>
      </c>
      <c r="Y138" s="66">
        <f t="shared" si="80"/>
        <v>0</v>
      </c>
      <c r="Z138"/>
      <c r="AC138" t="s">
        <v>384</v>
      </c>
      <c r="AD138" s="108">
        <f>K80</f>
        <v>0</v>
      </c>
      <c r="AE138" s="108">
        <f>K81</f>
        <v>0</v>
      </c>
      <c r="AF138" s="110">
        <f>K82</f>
        <v>0</v>
      </c>
      <c r="AG138" s="108">
        <f>K83</f>
        <v>0</v>
      </c>
      <c r="AH138" s="108">
        <f>K84</f>
        <v>0</v>
      </c>
      <c r="AI138" s="110">
        <f>K85</f>
        <v>0</v>
      </c>
      <c r="AJ138" s="108">
        <f>K86</f>
        <v>0</v>
      </c>
      <c r="AK138" s="108">
        <f>K87</f>
        <v>0</v>
      </c>
      <c r="AL138" s="110">
        <f>K88</f>
        <v>0</v>
      </c>
      <c r="AM138" s="108">
        <f>K89</f>
        <v>0</v>
      </c>
      <c r="AN138" s="108">
        <f>K90</f>
        <v>0</v>
      </c>
      <c r="AO138" s="110">
        <f>K91</f>
        <v>0</v>
      </c>
    </row>
    <row r="139" spans="6:41" x14ac:dyDescent="0.2">
      <c r="F139" s="95">
        <v>532</v>
      </c>
      <c r="G139" s="93" t="s">
        <v>151</v>
      </c>
      <c r="H139" s="66">
        <f>COUNTIF(H$9:H$28,$F139)+COUNTIF(H$9:H$28,$F139&amp;"9")</f>
        <v>0</v>
      </c>
      <c r="I139" s="66">
        <f t="shared" si="80"/>
        <v>0</v>
      </c>
      <c r="J139" s="66">
        <f t="shared" si="80"/>
        <v>0</v>
      </c>
      <c r="K139" s="66">
        <f t="shared" si="80"/>
        <v>0</v>
      </c>
      <c r="L139" s="66">
        <f t="shared" si="80"/>
        <v>0</v>
      </c>
      <c r="M139" s="66">
        <f t="shared" si="80"/>
        <v>0</v>
      </c>
      <c r="N139" s="66">
        <f t="shared" si="80"/>
        <v>0</v>
      </c>
      <c r="O139" s="66">
        <f t="shared" si="80"/>
        <v>0</v>
      </c>
      <c r="P139" s="66">
        <f t="shared" si="80"/>
        <v>0</v>
      </c>
      <c r="Q139" s="66">
        <f t="shared" si="80"/>
        <v>0</v>
      </c>
      <c r="R139" s="66">
        <f t="shared" si="80"/>
        <v>0</v>
      </c>
      <c r="S139" s="66">
        <f t="shared" si="80"/>
        <v>0</v>
      </c>
      <c r="T139" s="66">
        <f t="shared" si="80"/>
        <v>0</v>
      </c>
      <c r="U139" s="66">
        <f t="shared" si="80"/>
        <v>0</v>
      </c>
      <c r="V139" s="66">
        <f t="shared" si="80"/>
        <v>0</v>
      </c>
      <c r="W139" s="66">
        <f t="shared" si="80"/>
        <v>0</v>
      </c>
      <c r="X139" s="66">
        <f t="shared" si="80"/>
        <v>0</v>
      </c>
      <c r="Y139" s="66">
        <f t="shared" si="80"/>
        <v>0</v>
      </c>
      <c r="Z139"/>
    </row>
    <row r="140" spans="6:41" x14ac:dyDescent="0.2">
      <c r="F140" s="95"/>
      <c r="G140" s="93" t="s">
        <v>152</v>
      </c>
      <c r="H140" s="66">
        <f>H138+H139</f>
        <v>0</v>
      </c>
      <c r="I140" s="66">
        <f t="shared" ref="I140:Y140" si="81">I138+I139</f>
        <v>0</v>
      </c>
      <c r="J140" s="66">
        <f t="shared" si="81"/>
        <v>0</v>
      </c>
      <c r="K140" s="66">
        <f t="shared" si="81"/>
        <v>0</v>
      </c>
      <c r="L140" s="66">
        <f t="shared" si="81"/>
        <v>0</v>
      </c>
      <c r="M140" s="66">
        <f t="shared" si="81"/>
        <v>0</v>
      </c>
      <c r="N140" s="66">
        <f t="shared" si="81"/>
        <v>0</v>
      </c>
      <c r="O140" s="66">
        <f t="shared" si="81"/>
        <v>0</v>
      </c>
      <c r="P140" s="66">
        <f t="shared" si="81"/>
        <v>0</v>
      </c>
      <c r="Q140" s="66">
        <f t="shared" si="81"/>
        <v>0</v>
      </c>
      <c r="R140" s="66">
        <f t="shared" si="81"/>
        <v>0</v>
      </c>
      <c r="S140" s="66">
        <f t="shared" si="81"/>
        <v>0</v>
      </c>
      <c r="T140" s="66">
        <f t="shared" si="81"/>
        <v>0</v>
      </c>
      <c r="U140" s="66">
        <f t="shared" si="81"/>
        <v>0</v>
      </c>
      <c r="V140" s="66">
        <f t="shared" si="81"/>
        <v>0</v>
      </c>
      <c r="W140" s="66">
        <f t="shared" si="81"/>
        <v>0</v>
      </c>
      <c r="X140" s="66">
        <f t="shared" si="81"/>
        <v>0</v>
      </c>
      <c r="Y140" s="66">
        <f t="shared" si="81"/>
        <v>0</v>
      </c>
      <c r="Z140"/>
      <c r="AC140" t="s">
        <v>392</v>
      </c>
      <c r="AD140" s="140" t="s">
        <v>385</v>
      </c>
      <c r="AE140" s="140"/>
      <c r="AF140" s="140"/>
      <c r="AG140" s="140" t="s">
        <v>387</v>
      </c>
      <c r="AH140" s="140"/>
      <c r="AI140" s="140"/>
      <c r="AJ140" s="140" t="s">
        <v>393</v>
      </c>
      <c r="AK140" s="140"/>
      <c r="AL140" s="140"/>
      <c r="AM140" s="140" t="s">
        <v>394</v>
      </c>
      <c r="AN140" s="140"/>
      <c r="AO140" s="140"/>
    </row>
    <row r="141" spans="6:41" x14ac:dyDescent="0.2">
      <c r="F141" s="95">
        <v>591</v>
      </c>
      <c r="G141" s="93" t="s">
        <v>153</v>
      </c>
      <c r="H141" s="66">
        <f>COUNTIF(H$9:H$28,$F141)+COUNTIF(H$9:H$28,$F141&amp;"9")</f>
        <v>0</v>
      </c>
      <c r="I141" s="66">
        <f t="shared" ref="I141:Y142" si="82">COUNTIF(I$9:I$28,$F141)+COUNTIF(I$9:I$28,$F141&amp;"9")</f>
        <v>0</v>
      </c>
      <c r="J141" s="66">
        <f t="shared" si="82"/>
        <v>0</v>
      </c>
      <c r="K141" s="66">
        <f t="shared" si="82"/>
        <v>0</v>
      </c>
      <c r="L141" s="66">
        <f t="shared" si="82"/>
        <v>0</v>
      </c>
      <c r="M141" s="66">
        <f t="shared" si="82"/>
        <v>0</v>
      </c>
      <c r="N141" s="66">
        <f t="shared" si="82"/>
        <v>0</v>
      </c>
      <c r="O141" s="66">
        <f t="shared" si="82"/>
        <v>0</v>
      </c>
      <c r="P141" s="66">
        <f t="shared" si="82"/>
        <v>0</v>
      </c>
      <c r="Q141" s="66">
        <f t="shared" si="82"/>
        <v>0</v>
      </c>
      <c r="R141" s="66">
        <f t="shared" si="82"/>
        <v>0</v>
      </c>
      <c r="S141" s="66">
        <f t="shared" si="82"/>
        <v>0</v>
      </c>
      <c r="T141" s="66">
        <f t="shared" si="82"/>
        <v>0</v>
      </c>
      <c r="U141" s="66">
        <f t="shared" si="82"/>
        <v>0</v>
      </c>
      <c r="V141" s="66">
        <f t="shared" si="82"/>
        <v>0</v>
      </c>
      <c r="W141" s="66">
        <f t="shared" si="82"/>
        <v>0</v>
      </c>
      <c r="X141" s="66">
        <f t="shared" si="82"/>
        <v>0</v>
      </c>
      <c r="Y141" s="66">
        <f t="shared" si="82"/>
        <v>0</v>
      </c>
      <c r="Z141"/>
      <c r="AD141" s="107" t="s">
        <v>389</v>
      </c>
      <c r="AE141" s="107" t="s">
        <v>390</v>
      </c>
      <c r="AF141" s="109" t="s">
        <v>391</v>
      </c>
      <c r="AG141" s="107" t="s">
        <v>389</v>
      </c>
      <c r="AH141" s="107" t="s">
        <v>390</v>
      </c>
      <c r="AI141" s="109" t="s">
        <v>391</v>
      </c>
      <c r="AJ141" s="107" t="s">
        <v>389</v>
      </c>
      <c r="AK141" s="107" t="s">
        <v>390</v>
      </c>
      <c r="AL141" s="109" t="s">
        <v>391</v>
      </c>
      <c r="AM141" s="107" t="s">
        <v>389</v>
      </c>
      <c r="AN141" s="107" t="s">
        <v>390</v>
      </c>
      <c r="AO141" s="109" t="s">
        <v>391</v>
      </c>
    </row>
    <row r="142" spans="6:41" x14ac:dyDescent="0.2">
      <c r="F142" s="95">
        <v>592</v>
      </c>
      <c r="G142" s="93" t="s">
        <v>154</v>
      </c>
      <c r="H142" s="66">
        <f>COUNTIF(H$9:H$28,$F142)+COUNTIF(H$9:H$28,$F142&amp;"9")</f>
        <v>0</v>
      </c>
      <c r="I142" s="66">
        <f t="shared" si="82"/>
        <v>0</v>
      </c>
      <c r="J142" s="66">
        <f t="shared" si="82"/>
        <v>0</v>
      </c>
      <c r="K142" s="66">
        <f t="shared" si="82"/>
        <v>0</v>
      </c>
      <c r="L142" s="66">
        <f t="shared" si="82"/>
        <v>0</v>
      </c>
      <c r="M142" s="66">
        <f t="shared" si="82"/>
        <v>0</v>
      </c>
      <c r="N142" s="66">
        <f t="shared" si="82"/>
        <v>0</v>
      </c>
      <c r="O142" s="66">
        <f t="shared" si="82"/>
        <v>0</v>
      </c>
      <c r="P142" s="66">
        <f t="shared" si="82"/>
        <v>0</v>
      </c>
      <c r="Q142" s="66">
        <f t="shared" si="82"/>
        <v>0</v>
      </c>
      <c r="R142" s="66">
        <f t="shared" si="82"/>
        <v>0</v>
      </c>
      <c r="S142" s="66">
        <f t="shared" si="82"/>
        <v>0</v>
      </c>
      <c r="T142" s="66">
        <f t="shared" si="82"/>
        <v>0</v>
      </c>
      <c r="U142" s="66">
        <f t="shared" si="82"/>
        <v>0</v>
      </c>
      <c r="V142" s="66">
        <f t="shared" si="82"/>
        <v>0</v>
      </c>
      <c r="W142" s="66">
        <f t="shared" si="82"/>
        <v>0</v>
      </c>
      <c r="X142" s="66">
        <f t="shared" si="82"/>
        <v>0</v>
      </c>
      <c r="Y142" s="66">
        <f t="shared" si="82"/>
        <v>0</v>
      </c>
      <c r="Z142"/>
      <c r="AD142" s="108">
        <f>K92</f>
        <v>0</v>
      </c>
      <c r="AE142" s="108">
        <f>K93</f>
        <v>0</v>
      </c>
      <c r="AF142" s="110">
        <f>K94</f>
        <v>0</v>
      </c>
      <c r="AG142" s="108">
        <f>K95</f>
        <v>0</v>
      </c>
      <c r="AH142" s="108">
        <f>K96</f>
        <v>0</v>
      </c>
      <c r="AI142" s="110">
        <f>K97</f>
        <v>0</v>
      </c>
      <c r="AJ142" s="108">
        <f>K98</f>
        <v>0</v>
      </c>
      <c r="AK142" s="108">
        <f>K99</f>
        <v>0</v>
      </c>
      <c r="AL142" s="110">
        <f>K100</f>
        <v>0</v>
      </c>
      <c r="AM142" s="108">
        <f>K101</f>
        <v>0</v>
      </c>
      <c r="AN142" s="108">
        <f>K102</f>
        <v>0</v>
      </c>
      <c r="AO142" s="110">
        <f>K103</f>
        <v>0</v>
      </c>
    </row>
    <row r="143" spans="6:41" x14ac:dyDescent="0.2">
      <c r="F143" s="95"/>
      <c r="G143" s="93" t="s">
        <v>155</v>
      </c>
      <c r="H143" s="66">
        <f>H141+H142</f>
        <v>0</v>
      </c>
      <c r="I143" s="66">
        <f t="shared" ref="I143:Y143" si="83">I141+I142</f>
        <v>0</v>
      </c>
      <c r="J143" s="66">
        <f t="shared" si="83"/>
        <v>0</v>
      </c>
      <c r="K143" s="66">
        <f t="shared" si="83"/>
        <v>0</v>
      </c>
      <c r="L143" s="66">
        <f t="shared" si="83"/>
        <v>0</v>
      </c>
      <c r="M143" s="66">
        <f t="shared" si="83"/>
        <v>0</v>
      </c>
      <c r="N143" s="66">
        <f t="shared" si="83"/>
        <v>0</v>
      </c>
      <c r="O143" s="66">
        <f t="shared" si="83"/>
        <v>0</v>
      </c>
      <c r="P143" s="66">
        <f t="shared" si="83"/>
        <v>0</v>
      </c>
      <c r="Q143" s="66">
        <f t="shared" si="83"/>
        <v>0</v>
      </c>
      <c r="R143" s="66">
        <f t="shared" si="83"/>
        <v>0</v>
      </c>
      <c r="S143" s="66">
        <f t="shared" si="83"/>
        <v>0</v>
      </c>
      <c r="T143" s="66">
        <f t="shared" si="83"/>
        <v>0</v>
      </c>
      <c r="U143" s="66">
        <f t="shared" si="83"/>
        <v>0</v>
      </c>
      <c r="V143" s="66">
        <f t="shared" si="83"/>
        <v>0</v>
      </c>
      <c r="W143" s="66">
        <f t="shared" si="83"/>
        <v>0</v>
      </c>
      <c r="X143" s="66">
        <f t="shared" si="83"/>
        <v>0</v>
      </c>
      <c r="Y143" s="66">
        <f t="shared" si="83"/>
        <v>0</v>
      </c>
      <c r="Z143"/>
    </row>
    <row r="144" spans="6:41" x14ac:dyDescent="0.2">
      <c r="F144" s="95"/>
      <c r="H144" s="66">
        <f>COUNTIF(H$9:H$28,$F144)+COUNTIF(H$9:H$28,$F144&amp;"9")</f>
        <v>0</v>
      </c>
      <c r="I144" s="66">
        <f t="shared" ref="I144:Y146" si="84">COUNTIF(I$9:I$28,$F144)+COUNTIF(I$9:I$28,$F144&amp;"9")</f>
        <v>0</v>
      </c>
      <c r="J144" s="66">
        <f t="shared" si="84"/>
        <v>0</v>
      </c>
      <c r="K144" s="66">
        <f t="shared" si="84"/>
        <v>0</v>
      </c>
      <c r="L144" s="66">
        <f t="shared" si="84"/>
        <v>0</v>
      </c>
      <c r="M144" s="66">
        <f t="shared" si="84"/>
        <v>0</v>
      </c>
      <c r="N144" s="66">
        <f t="shared" si="84"/>
        <v>0</v>
      </c>
      <c r="O144" s="66">
        <f t="shared" si="84"/>
        <v>0</v>
      </c>
      <c r="P144" s="66">
        <f t="shared" si="84"/>
        <v>0</v>
      </c>
      <c r="Q144" s="66">
        <f t="shared" si="84"/>
        <v>0</v>
      </c>
      <c r="R144" s="66">
        <f t="shared" si="84"/>
        <v>0</v>
      </c>
      <c r="S144" s="66">
        <f t="shared" si="84"/>
        <v>0</v>
      </c>
      <c r="T144" s="66">
        <f t="shared" si="84"/>
        <v>0</v>
      </c>
      <c r="U144" s="66">
        <f t="shared" si="84"/>
        <v>0</v>
      </c>
      <c r="V144" s="66">
        <f t="shared" si="84"/>
        <v>0</v>
      </c>
      <c r="W144" s="66">
        <f t="shared" si="84"/>
        <v>0</v>
      </c>
      <c r="X144" s="66">
        <f t="shared" si="84"/>
        <v>0</v>
      </c>
      <c r="Y144" s="66">
        <f t="shared" si="84"/>
        <v>0</v>
      </c>
      <c r="Z144"/>
      <c r="AD144" s="140" t="s">
        <v>395</v>
      </c>
      <c r="AE144" s="140"/>
      <c r="AF144" s="140"/>
      <c r="AG144" s="140" t="s">
        <v>396</v>
      </c>
      <c r="AH144" s="140"/>
      <c r="AI144" s="140"/>
      <c r="AJ144" s="140" t="s">
        <v>388</v>
      </c>
      <c r="AK144" s="140"/>
      <c r="AL144" s="140"/>
      <c r="AM144" s="141"/>
      <c r="AN144" s="141"/>
      <c r="AO144" s="141"/>
    </row>
    <row r="145" spans="6:41" x14ac:dyDescent="0.2">
      <c r="F145" s="95">
        <v>721</v>
      </c>
      <c r="G145" s="93" t="s">
        <v>156</v>
      </c>
      <c r="H145" s="66">
        <f>COUNTIF(H$9:H$28,$F145)+COUNTIF(H$9:H$28,$F145&amp;"9")</f>
        <v>0</v>
      </c>
      <c r="I145" s="66">
        <f t="shared" si="84"/>
        <v>0</v>
      </c>
      <c r="J145" s="66">
        <f t="shared" si="84"/>
        <v>0</v>
      </c>
      <c r="K145" s="66">
        <f t="shared" si="84"/>
        <v>0</v>
      </c>
      <c r="L145" s="66">
        <f t="shared" si="84"/>
        <v>0</v>
      </c>
      <c r="M145" s="66">
        <f t="shared" si="84"/>
        <v>0</v>
      </c>
      <c r="N145" s="66">
        <f t="shared" si="84"/>
        <v>0</v>
      </c>
      <c r="O145" s="66">
        <f t="shared" si="84"/>
        <v>0</v>
      </c>
      <c r="P145" s="66">
        <f t="shared" si="84"/>
        <v>0</v>
      </c>
      <c r="Q145" s="66">
        <f t="shared" si="84"/>
        <v>0</v>
      </c>
      <c r="R145" s="66">
        <f t="shared" si="84"/>
        <v>0</v>
      </c>
      <c r="S145" s="66">
        <f t="shared" si="84"/>
        <v>0</v>
      </c>
      <c r="T145" s="66">
        <f t="shared" si="84"/>
        <v>0</v>
      </c>
      <c r="U145" s="66">
        <f t="shared" si="84"/>
        <v>0</v>
      </c>
      <c r="V145" s="66">
        <f t="shared" si="84"/>
        <v>0</v>
      </c>
      <c r="W145" s="66">
        <f t="shared" si="84"/>
        <v>0</v>
      </c>
      <c r="X145" s="66">
        <f t="shared" si="84"/>
        <v>0</v>
      </c>
      <c r="Y145" s="66">
        <f t="shared" si="84"/>
        <v>0</v>
      </c>
      <c r="Z145"/>
      <c r="AD145" s="107" t="s">
        <v>389</v>
      </c>
      <c r="AE145" s="107" t="s">
        <v>390</v>
      </c>
      <c r="AF145" s="109" t="s">
        <v>391</v>
      </c>
      <c r="AG145" s="107" t="s">
        <v>389</v>
      </c>
      <c r="AH145" s="107" t="s">
        <v>390</v>
      </c>
      <c r="AI145" s="109" t="s">
        <v>391</v>
      </c>
      <c r="AJ145" s="107" t="s">
        <v>389</v>
      </c>
      <c r="AK145" s="107" t="s">
        <v>390</v>
      </c>
      <c r="AL145" s="109" t="s">
        <v>391</v>
      </c>
      <c r="AM145" s="97"/>
      <c r="AN145" s="97"/>
      <c r="AO145" s="97"/>
    </row>
    <row r="146" spans="6:41" x14ac:dyDescent="0.2">
      <c r="F146" s="95">
        <v>722</v>
      </c>
      <c r="G146" s="94" t="s">
        <v>157</v>
      </c>
      <c r="H146" s="66">
        <f>COUNTIF(H$9:H$28,$F146)+COUNTIF(H$9:H$28,$F146&amp;"9")</f>
        <v>0</v>
      </c>
      <c r="I146" s="66">
        <f t="shared" si="84"/>
        <v>0</v>
      </c>
      <c r="J146" s="66">
        <f t="shared" si="84"/>
        <v>0</v>
      </c>
      <c r="K146" s="66">
        <f t="shared" si="84"/>
        <v>0</v>
      </c>
      <c r="L146" s="66">
        <f t="shared" si="84"/>
        <v>0</v>
      </c>
      <c r="M146" s="66">
        <f t="shared" si="84"/>
        <v>0</v>
      </c>
      <c r="N146" s="66">
        <f t="shared" si="84"/>
        <v>0</v>
      </c>
      <c r="O146" s="66">
        <f t="shared" si="84"/>
        <v>0</v>
      </c>
      <c r="P146" s="66">
        <f t="shared" si="84"/>
        <v>0</v>
      </c>
      <c r="Q146" s="66">
        <f t="shared" si="84"/>
        <v>0</v>
      </c>
      <c r="R146" s="66">
        <f t="shared" si="84"/>
        <v>0</v>
      </c>
      <c r="S146" s="66">
        <f t="shared" si="84"/>
        <v>0</v>
      </c>
      <c r="T146" s="66">
        <f t="shared" si="84"/>
        <v>0</v>
      </c>
      <c r="U146" s="66">
        <f t="shared" si="84"/>
        <v>0</v>
      </c>
      <c r="V146" s="66">
        <f t="shared" si="84"/>
        <v>0</v>
      </c>
      <c r="W146" s="66">
        <f t="shared" si="84"/>
        <v>0</v>
      </c>
      <c r="X146" s="66">
        <f t="shared" si="84"/>
        <v>0</v>
      </c>
      <c r="Y146" s="66">
        <f t="shared" si="84"/>
        <v>0</v>
      </c>
      <c r="Z146"/>
      <c r="AD146" s="108">
        <f>K104</f>
        <v>0</v>
      </c>
      <c r="AE146" s="108">
        <f>K105</f>
        <v>0</v>
      </c>
      <c r="AF146" s="110">
        <f>K106</f>
        <v>0</v>
      </c>
      <c r="AG146" s="108">
        <f>K107</f>
        <v>0</v>
      </c>
      <c r="AH146" s="108">
        <f>K108</f>
        <v>0</v>
      </c>
      <c r="AI146" s="110">
        <f>K109</f>
        <v>0</v>
      </c>
      <c r="AJ146" s="108">
        <f>K110</f>
        <v>0</v>
      </c>
      <c r="AK146" s="108">
        <f>K111</f>
        <v>0</v>
      </c>
      <c r="AL146" s="110">
        <f>K112</f>
        <v>0</v>
      </c>
    </row>
    <row r="147" spans="6:41" x14ac:dyDescent="0.2">
      <c r="F147" s="95"/>
      <c r="G147" s="94" t="s">
        <v>158</v>
      </c>
      <c r="H147" s="66">
        <f>H145+H146</f>
        <v>0</v>
      </c>
      <c r="I147" s="66">
        <f t="shared" ref="I147:Y147" si="85">I145+I146</f>
        <v>0</v>
      </c>
      <c r="J147" s="66">
        <f t="shared" si="85"/>
        <v>0</v>
      </c>
      <c r="K147" s="66">
        <f t="shared" si="85"/>
        <v>0</v>
      </c>
      <c r="L147" s="66">
        <f t="shared" si="85"/>
        <v>0</v>
      </c>
      <c r="M147" s="66">
        <f t="shared" si="85"/>
        <v>0</v>
      </c>
      <c r="N147" s="66">
        <f t="shared" si="85"/>
        <v>0</v>
      </c>
      <c r="O147" s="66">
        <f t="shared" si="85"/>
        <v>0</v>
      </c>
      <c r="P147" s="66">
        <f t="shared" si="85"/>
        <v>0</v>
      </c>
      <c r="Q147" s="66">
        <f t="shared" si="85"/>
        <v>0</v>
      </c>
      <c r="R147" s="66">
        <f t="shared" si="85"/>
        <v>0</v>
      </c>
      <c r="S147" s="66">
        <f t="shared" si="85"/>
        <v>0</v>
      </c>
      <c r="T147" s="66">
        <f t="shared" si="85"/>
        <v>0</v>
      </c>
      <c r="U147" s="66">
        <f t="shared" si="85"/>
        <v>0</v>
      </c>
      <c r="V147" s="66">
        <f t="shared" si="85"/>
        <v>0</v>
      </c>
      <c r="W147" s="66">
        <f t="shared" si="85"/>
        <v>0</v>
      </c>
      <c r="X147" s="66">
        <f t="shared" si="85"/>
        <v>0</v>
      </c>
      <c r="Y147" s="66">
        <f t="shared" si="85"/>
        <v>0</v>
      </c>
      <c r="Z147"/>
    </row>
    <row r="148" spans="6:41" x14ac:dyDescent="0.2">
      <c r="F148" s="95">
        <v>731</v>
      </c>
      <c r="G148" s="94" t="s">
        <v>159</v>
      </c>
      <c r="H148" s="66">
        <f>COUNTIF(H$9:H$28,$F148)+COUNTIF(H$9:H$28,$F148&amp;"9")</f>
        <v>0</v>
      </c>
      <c r="I148" s="66">
        <f t="shared" ref="I148:Y149" si="86">COUNTIF(I$9:I$28,$F148)+COUNTIF(I$9:I$28,$F148&amp;"9")</f>
        <v>0</v>
      </c>
      <c r="J148" s="66">
        <f t="shared" si="86"/>
        <v>0</v>
      </c>
      <c r="K148" s="66">
        <f t="shared" si="86"/>
        <v>0</v>
      </c>
      <c r="L148" s="66">
        <f t="shared" si="86"/>
        <v>0</v>
      </c>
      <c r="M148" s="66">
        <f t="shared" si="86"/>
        <v>0</v>
      </c>
      <c r="N148" s="66">
        <f t="shared" si="86"/>
        <v>0</v>
      </c>
      <c r="O148" s="66">
        <f t="shared" si="86"/>
        <v>0</v>
      </c>
      <c r="P148" s="66">
        <f t="shared" si="86"/>
        <v>0</v>
      </c>
      <c r="Q148" s="66">
        <f t="shared" si="86"/>
        <v>0</v>
      </c>
      <c r="R148" s="66">
        <f t="shared" si="86"/>
        <v>0</v>
      </c>
      <c r="S148" s="66">
        <f t="shared" si="86"/>
        <v>0</v>
      </c>
      <c r="T148" s="66">
        <f t="shared" si="86"/>
        <v>0</v>
      </c>
      <c r="U148" s="66">
        <f t="shared" si="86"/>
        <v>0</v>
      </c>
      <c r="V148" s="66">
        <f t="shared" si="86"/>
        <v>0</v>
      </c>
      <c r="W148" s="66">
        <f t="shared" si="86"/>
        <v>0</v>
      </c>
      <c r="X148" s="66">
        <f t="shared" si="86"/>
        <v>0</v>
      </c>
      <c r="Y148" s="66">
        <f t="shared" si="86"/>
        <v>0</v>
      </c>
      <c r="Z148"/>
      <c r="AC148" t="s">
        <v>127</v>
      </c>
      <c r="AD148" s="108">
        <f>K114</f>
        <v>0</v>
      </c>
    </row>
    <row r="149" spans="6:41" x14ac:dyDescent="0.2">
      <c r="F149" s="95">
        <v>732</v>
      </c>
      <c r="G149" s="94" t="s">
        <v>160</v>
      </c>
      <c r="H149" s="66">
        <f>COUNTIF(H$9:H$28,$F149)+COUNTIF(H$9:H$28,$F149&amp;"9")</f>
        <v>0</v>
      </c>
      <c r="I149" s="66">
        <f t="shared" si="86"/>
        <v>0</v>
      </c>
      <c r="J149" s="66">
        <f t="shared" si="86"/>
        <v>0</v>
      </c>
      <c r="K149" s="66">
        <f t="shared" si="86"/>
        <v>0</v>
      </c>
      <c r="L149" s="66">
        <f t="shared" si="86"/>
        <v>0</v>
      </c>
      <c r="M149" s="66">
        <f t="shared" si="86"/>
        <v>0</v>
      </c>
      <c r="N149" s="66">
        <f t="shared" si="86"/>
        <v>0</v>
      </c>
      <c r="O149" s="66">
        <f t="shared" si="86"/>
        <v>0</v>
      </c>
      <c r="P149" s="66">
        <f t="shared" si="86"/>
        <v>0</v>
      </c>
      <c r="Q149" s="66">
        <f t="shared" si="86"/>
        <v>0</v>
      </c>
      <c r="R149" s="66">
        <f t="shared" si="86"/>
        <v>0</v>
      </c>
      <c r="S149" s="66">
        <f t="shared" si="86"/>
        <v>0</v>
      </c>
      <c r="T149" s="66">
        <f t="shared" si="86"/>
        <v>0</v>
      </c>
      <c r="U149" s="66">
        <f t="shared" si="86"/>
        <v>0</v>
      </c>
      <c r="V149" s="66">
        <f t="shared" si="86"/>
        <v>0</v>
      </c>
      <c r="W149" s="66">
        <f t="shared" si="86"/>
        <v>0</v>
      </c>
      <c r="X149" s="66">
        <f t="shared" si="86"/>
        <v>0</v>
      </c>
      <c r="Y149" s="66">
        <f t="shared" si="86"/>
        <v>0</v>
      </c>
      <c r="Z149"/>
      <c r="AC149" t="s">
        <v>128</v>
      </c>
      <c r="AD149" s="108">
        <f>K115</f>
        <v>0</v>
      </c>
    </row>
    <row r="150" spans="6:41" x14ac:dyDescent="0.2">
      <c r="F150" s="95"/>
      <c r="G150" s="94" t="s">
        <v>161</v>
      </c>
      <c r="H150" s="66">
        <f>H148+H149</f>
        <v>0</v>
      </c>
      <c r="I150" s="66">
        <f t="shared" ref="I150:Y150" si="87">I148+I149</f>
        <v>0</v>
      </c>
      <c r="J150" s="66">
        <f t="shared" si="87"/>
        <v>0</v>
      </c>
      <c r="K150" s="66">
        <f t="shared" si="87"/>
        <v>0</v>
      </c>
      <c r="L150" s="66">
        <f t="shared" si="87"/>
        <v>0</v>
      </c>
      <c r="M150" s="66">
        <f t="shared" si="87"/>
        <v>0</v>
      </c>
      <c r="N150" s="66">
        <f t="shared" si="87"/>
        <v>0</v>
      </c>
      <c r="O150" s="66">
        <f t="shared" si="87"/>
        <v>0</v>
      </c>
      <c r="P150" s="66">
        <f t="shared" si="87"/>
        <v>0</v>
      </c>
      <c r="Q150" s="66">
        <f t="shared" si="87"/>
        <v>0</v>
      </c>
      <c r="R150" s="66">
        <f t="shared" si="87"/>
        <v>0</v>
      </c>
      <c r="S150" s="66">
        <f t="shared" si="87"/>
        <v>0</v>
      </c>
      <c r="T150" s="66">
        <f t="shared" si="87"/>
        <v>0</v>
      </c>
      <c r="U150" s="66">
        <f t="shared" si="87"/>
        <v>0</v>
      </c>
      <c r="V150" s="66">
        <f t="shared" si="87"/>
        <v>0</v>
      </c>
      <c r="W150" s="66">
        <f t="shared" si="87"/>
        <v>0</v>
      </c>
      <c r="X150" s="66">
        <f t="shared" si="87"/>
        <v>0</v>
      </c>
      <c r="Y150" s="66">
        <f t="shared" si="87"/>
        <v>0</v>
      </c>
      <c r="Z150"/>
      <c r="AC150" t="s">
        <v>129</v>
      </c>
      <c r="AD150" s="108">
        <f>K116</f>
        <v>0</v>
      </c>
    </row>
    <row r="151" spans="6:41" x14ac:dyDescent="0.2">
      <c r="F151" s="66" t="s">
        <v>275</v>
      </c>
      <c r="H151" s="66">
        <f>COUNTIF(H$9:H$28,$F151)+COUNTIF(H$9:H$28,$F151&amp;"9")</f>
        <v>0</v>
      </c>
      <c r="I151" s="66">
        <f t="shared" ref="I151:Y151" si="88">COUNTIF(I$9:I$28,$F151)+COUNTIF(I$9:I$28,$F151&amp;"9")</f>
        <v>0</v>
      </c>
      <c r="J151" s="66">
        <f t="shared" si="88"/>
        <v>0</v>
      </c>
      <c r="K151" s="66">
        <f t="shared" si="88"/>
        <v>0</v>
      </c>
      <c r="L151" s="66">
        <f t="shared" si="88"/>
        <v>0</v>
      </c>
      <c r="M151" s="66">
        <f t="shared" si="88"/>
        <v>0</v>
      </c>
      <c r="N151" s="66">
        <f t="shared" si="88"/>
        <v>0</v>
      </c>
      <c r="O151" s="66">
        <f t="shared" si="88"/>
        <v>0</v>
      </c>
      <c r="P151" s="66">
        <f t="shared" si="88"/>
        <v>0</v>
      </c>
      <c r="Q151" s="66">
        <f t="shared" si="88"/>
        <v>0</v>
      </c>
      <c r="R151" s="66">
        <f t="shared" si="88"/>
        <v>0</v>
      </c>
      <c r="S151" s="66">
        <f t="shared" si="88"/>
        <v>0</v>
      </c>
      <c r="T151" s="66">
        <f t="shared" si="88"/>
        <v>0</v>
      </c>
      <c r="U151" s="66">
        <f t="shared" si="88"/>
        <v>0</v>
      </c>
      <c r="V151" s="66">
        <f t="shared" si="88"/>
        <v>0</v>
      </c>
      <c r="W151" s="66">
        <f t="shared" si="88"/>
        <v>0</v>
      </c>
      <c r="X151" s="66">
        <f t="shared" si="88"/>
        <v>0</v>
      </c>
      <c r="Y151" s="66">
        <f t="shared" si="88"/>
        <v>0</v>
      </c>
      <c r="Z151"/>
      <c r="AC151" t="s">
        <v>130</v>
      </c>
      <c r="AD151" s="108">
        <f>K117</f>
        <v>0</v>
      </c>
    </row>
    <row r="152" spans="6:41" x14ac:dyDescent="0.2">
      <c r="F152" s="95" t="s">
        <v>294</v>
      </c>
      <c r="G152" s="94" t="s">
        <v>162</v>
      </c>
      <c r="H152" s="66">
        <f>COUNTIF(H$9:H$28,$F152)</f>
        <v>0</v>
      </c>
      <c r="I152" s="66">
        <f t="shared" ref="I152:Y153" si="89">COUNTIF(I$9:I$28,$F152)</f>
        <v>0</v>
      </c>
      <c r="J152" s="66">
        <f t="shared" si="89"/>
        <v>0</v>
      </c>
      <c r="K152" s="66">
        <f t="shared" si="89"/>
        <v>0</v>
      </c>
      <c r="L152" s="66">
        <f t="shared" si="89"/>
        <v>0</v>
      </c>
      <c r="M152" s="66">
        <f t="shared" si="89"/>
        <v>0</v>
      </c>
      <c r="N152" s="66">
        <f t="shared" si="89"/>
        <v>0</v>
      </c>
      <c r="O152" s="66">
        <f t="shared" si="89"/>
        <v>0</v>
      </c>
      <c r="P152" s="66">
        <f t="shared" si="89"/>
        <v>0</v>
      </c>
      <c r="Q152" s="66">
        <f t="shared" si="89"/>
        <v>0</v>
      </c>
      <c r="R152" s="66">
        <f t="shared" si="89"/>
        <v>0</v>
      </c>
      <c r="S152" s="66">
        <f t="shared" si="89"/>
        <v>0</v>
      </c>
      <c r="T152" s="66">
        <f t="shared" si="89"/>
        <v>0</v>
      </c>
      <c r="U152" s="66">
        <f t="shared" si="89"/>
        <v>0</v>
      </c>
      <c r="V152" s="66">
        <f t="shared" si="89"/>
        <v>0</v>
      </c>
      <c r="W152" s="66">
        <f t="shared" si="89"/>
        <v>0</v>
      </c>
      <c r="X152" s="66">
        <f t="shared" si="89"/>
        <v>0</v>
      </c>
      <c r="Y152" s="66">
        <f t="shared" si="89"/>
        <v>0</v>
      </c>
      <c r="Z152"/>
      <c r="AC152" t="s">
        <v>131</v>
      </c>
      <c r="AD152" s="110">
        <f>K118</f>
        <v>0</v>
      </c>
    </row>
    <row r="153" spans="6:41" x14ac:dyDescent="0.2">
      <c r="F153" s="95" t="s">
        <v>295</v>
      </c>
      <c r="G153" s="94" t="s">
        <v>163</v>
      </c>
      <c r="H153" s="66">
        <f>COUNTIF(H$9:H$28,$F153)</f>
        <v>0</v>
      </c>
      <c r="I153" s="66">
        <f t="shared" si="89"/>
        <v>0</v>
      </c>
      <c r="J153" s="66">
        <f t="shared" si="89"/>
        <v>0</v>
      </c>
      <c r="K153" s="66">
        <f t="shared" si="89"/>
        <v>0</v>
      </c>
      <c r="L153" s="66">
        <f t="shared" si="89"/>
        <v>0</v>
      </c>
      <c r="M153" s="66">
        <f t="shared" si="89"/>
        <v>0</v>
      </c>
      <c r="N153" s="66">
        <f t="shared" si="89"/>
        <v>0</v>
      </c>
      <c r="O153" s="66">
        <f t="shared" si="89"/>
        <v>0</v>
      </c>
      <c r="P153" s="66">
        <f t="shared" si="89"/>
        <v>0</v>
      </c>
      <c r="Q153" s="66">
        <f t="shared" si="89"/>
        <v>0</v>
      </c>
      <c r="R153" s="66">
        <f t="shared" si="89"/>
        <v>0</v>
      </c>
      <c r="S153" s="66">
        <f t="shared" si="89"/>
        <v>0</v>
      </c>
      <c r="T153" s="66">
        <f t="shared" si="89"/>
        <v>0</v>
      </c>
      <c r="U153" s="66">
        <f t="shared" si="89"/>
        <v>0</v>
      </c>
      <c r="V153" s="66">
        <f t="shared" si="89"/>
        <v>0</v>
      </c>
      <c r="W153" s="66">
        <f t="shared" si="89"/>
        <v>0</v>
      </c>
      <c r="X153" s="66">
        <f t="shared" si="89"/>
        <v>0</v>
      </c>
      <c r="Y153" s="66">
        <f t="shared" si="89"/>
        <v>0</v>
      </c>
      <c r="Z153"/>
    </row>
    <row r="154" spans="6:41" x14ac:dyDescent="0.2">
      <c r="F154" s="95" t="s">
        <v>275</v>
      </c>
      <c r="G154" s="94" t="s">
        <v>164</v>
      </c>
      <c r="H154" s="66">
        <f>H152+H153</f>
        <v>0</v>
      </c>
      <c r="I154" s="66">
        <f t="shared" ref="I154:Y154" si="90">I152+I153</f>
        <v>0</v>
      </c>
      <c r="J154" s="66">
        <f t="shared" si="90"/>
        <v>0</v>
      </c>
      <c r="K154" s="66">
        <f t="shared" si="90"/>
        <v>0</v>
      </c>
      <c r="L154" s="66">
        <f t="shared" si="90"/>
        <v>0</v>
      </c>
      <c r="M154" s="66">
        <f t="shared" si="90"/>
        <v>0</v>
      </c>
      <c r="N154" s="66">
        <f t="shared" si="90"/>
        <v>0</v>
      </c>
      <c r="O154" s="66">
        <f t="shared" si="90"/>
        <v>0</v>
      </c>
      <c r="P154" s="66">
        <f t="shared" si="90"/>
        <v>0</v>
      </c>
      <c r="Q154" s="66">
        <f t="shared" si="90"/>
        <v>0</v>
      </c>
      <c r="R154" s="66">
        <f t="shared" si="90"/>
        <v>0</v>
      </c>
      <c r="S154" s="66">
        <f t="shared" si="90"/>
        <v>0</v>
      </c>
      <c r="T154" s="66">
        <f t="shared" si="90"/>
        <v>0</v>
      </c>
      <c r="U154" s="66">
        <f t="shared" si="90"/>
        <v>0</v>
      </c>
      <c r="V154" s="66">
        <f t="shared" si="90"/>
        <v>0</v>
      </c>
      <c r="W154" s="66">
        <f t="shared" si="90"/>
        <v>0</v>
      </c>
      <c r="X154" s="66">
        <f t="shared" si="90"/>
        <v>0</v>
      </c>
      <c r="Y154" s="66">
        <f t="shared" si="90"/>
        <v>0</v>
      </c>
      <c r="Z154"/>
    </row>
    <row r="155" spans="6:41" x14ac:dyDescent="0.2">
      <c r="F155" s="95" t="s">
        <v>296</v>
      </c>
      <c r="G155" s="94" t="s">
        <v>165</v>
      </c>
      <c r="H155" s="66">
        <f>COUNTIF(H$9:H$28,$F155)</f>
        <v>0</v>
      </c>
      <c r="I155" s="66">
        <f t="shared" ref="I155:Y156" si="91">COUNTIF(I$9:I$28,$F155)</f>
        <v>0</v>
      </c>
      <c r="J155" s="66">
        <f t="shared" si="91"/>
        <v>0</v>
      </c>
      <c r="K155" s="66">
        <f t="shared" si="91"/>
        <v>0</v>
      </c>
      <c r="L155" s="66">
        <f t="shared" si="91"/>
        <v>0</v>
      </c>
      <c r="M155" s="66">
        <f t="shared" si="91"/>
        <v>0</v>
      </c>
      <c r="N155" s="66">
        <f t="shared" si="91"/>
        <v>0</v>
      </c>
      <c r="O155" s="66">
        <f t="shared" si="91"/>
        <v>0</v>
      </c>
      <c r="P155" s="66">
        <f t="shared" si="91"/>
        <v>0</v>
      </c>
      <c r="Q155" s="66">
        <f t="shared" si="91"/>
        <v>0</v>
      </c>
      <c r="R155" s="66">
        <f t="shared" si="91"/>
        <v>0</v>
      </c>
      <c r="S155" s="66">
        <f t="shared" si="91"/>
        <v>0</v>
      </c>
      <c r="T155" s="66">
        <f t="shared" si="91"/>
        <v>0</v>
      </c>
      <c r="U155" s="66">
        <f t="shared" si="91"/>
        <v>0</v>
      </c>
      <c r="V155" s="66">
        <f t="shared" si="91"/>
        <v>0</v>
      </c>
      <c r="W155" s="66">
        <f t="shared" si="91"/>
        <v>0</v>
      </c>
      <c r="X155" s="66">
        <f t="shared" si="91"/>
        <v>0</v>
      </c>
      <c r="Y155" s="66">
        <f t="shared" si="91"/>
        <v>0</v>
      </c>
      <c r="Z155"/>
    </row>
    <row r="156" spans="6:41" ht="13.8" thickBot="1" x14ac:dyDescent="0.25">
      <c r="F156" s="95" t="s">
        <v>297</v>
      </c>
      <c r="G156" s="94" t="s">
        <v>166</v>
      </c>
      <c r="H156" s="66">
        <f>COUNTIF(H$9:H$28,$F156)</f>
        <v>0</v>
      </c>
      <c r="I156" s="66">
        <f t="shared" si="91"/>
        <v>0</v>
      </c>
      <c r="J156" s="66">
        <f t="shared" si="91"/>
        <v>0</v>
      </c>
      <c r="K156" s="66">
        <f t="shared" si="91"/>
        <v>0</v>
      </c>
      <c r="L156" s="66">
        <f t="shared" si="91"/>
        <v>0</v>
      </c>
      <c r="M156" s="66">
        <f t="shared" si="91"/>
        <v>0</v>
      </c>
      <c r="N156" s="66">
        <f t="shared" si="91"/>
        <v>0</v>
      </c>
      <c r="O156" s="66">
        <f t="shared" si="91"/>
        <v>0</v>
      </c>
      <c r="P156" s="66">
        <f t="shared" si="91"/>
        <v>0</v>
      </c>
      <c r="Q156" s="66">
        <f t="shared" si="91"/>
        <v>0</v>
      </c>
      <c r="R156" s="66">
        <f t="shared" si="91"/>
        <v>0</v>
      </c>
      <c r="S156" s="66">
        <f t="shared" si="91"/>
        <v>0</v>
      </c>
      <c r="T156" s="66">
        <f t="shared" si="91"/>
        <v>0</v>
      </c>
      <c r="U156" s="66">
        <f t="shared" si="91"/>
        <v>0</v>
      </c>
      <c r="V156" s="66">
        <f t="shared" si="91"/>
        <v>0</v>
      </c>
      <c r="W156" s="66">
        <f t="shared" si="91"/>
        <v>0</v>
      </c>
      <c r="X156" s="66">
        <f t="shared" si="91"/>
        <v>0</v>
      </c>
      <c r="Y156" s="66">
        <f t="shared" si="91"/>
        <v>0</v>
      </c>
      <c r="Z156"/>
    </row>
    <row r="157" spans="6:41" x14ac:dyDescent="0.2">
      <c r="F157" s="95" t="s">
        <v>275</v>
      </c>
      <c r="G157" s="94" t="s">
        <v>167</v>
      </c>
      <c r="H157" s="66">
        <f>H155+H156</f>
        <v>0</v>
      </c>
      <c r="I157" s="66">
        <f t="shared" ref="I157:Y157" si="92">I155+I156</f>
        <v>0</v>
      </c>
      <c r="J157" s="66">
        <f t="shared" si="92"/>
        <v>0</v>
      </c>
      <c r="K157" s="66">
        <f t="shared" si="92"/>
        <v>0</v>
      </c>
      <c r="L157" s="66">
        <f t="shared" si="92"/>
        <v>0</v>
      </c>
      <c r="M157" s="66">
        <f t="shared" si="92"/>
        <v>0</v>
      </c>
      <c r="N157" s="66">
        <f t="shared" si="92"/>
        <v>0</v>
      </c>
      <c r="O157" s="66">
        <f t="shared" si="92"/>
        <v>0</v>
      </c>
      <c r="P157" s="66">
        <f t="shared" si="92"/>
        <v>0</v>
      </c>
      <c r="Q157" s="66">
        <f t="shared" si="92"/>
        <v>0</v>
      </c>
      <c r="R157" s="66">
        <f t="shared" si="92"/>
        <v>0</v>
      </c>
      <c r="S157" s="66">
        <f t="shared" si="92"/>
        <v>0</v>
      </c>
      <c r="T157" s="66">
        <f t="shared" si="92"/>
        <v>0</v>
      </c>
      <c r="U157" s="66">
        <f t="shared" si="92"/>
        <v>0</v>
      </c>
      <c r="V157" s="66">
        <f t="shared" si="92"/>
        <v>0</v>
      </c>
      <c r="W157" s="66">
        <f t="shared" si="92"/>
        <v>0</v>
      </c>
      <c r="X157" s="66">
        <f t="shared" si="92"/>
        <v>0</v>
      </c>
      <c r="Y157" s="66">
        <f t="shared" si="92"/>
        <v>0</v>
      </c>
      <c r="Z157"/>
      <c r="AB157" s="114" t="s">
        <v>417</v>
      </c>
      <c r="AC157" s="114"/>
      <c r="AD157" s="114"/>
      <c r="AE157" s="114"/>
      <c r="AF157" s="114"/>
      <c r="AG157" s="114"/>
      <c r="AH157" s="114"/>
      <c r="AI157" s="114"/>
      <c r="AJ157" s="114"/>
      <c r="AK157" s="114"/>
      <c r="AL157" s="114"/>
      <c r="AM157" s="114"/>
      <c r="AN157" s="114"/>
      <c r="AO157" s="114"/>
    </row>
    <row r="158" spans="6:41" x14ac:dyDescent="0.2">
      <c r="F158" s="95" t="s">
        <v>298</v>
      </c>
      <c r="G158" s="94" t="s">
        <v>168</v>
      </c>
      <c r="H158" s="66">
        <f>COUNTIF(H$9:H$28,$F158)</f>
        <v>0</v>
      </c>
      <c r="I158" s="66">
        <f t="shared" ref="I158:Y159" si="93">COUNTIF(I$9:I$28,$F158)</f>
        <v>0</v>
      </c>
      <c r="J158" s="66">
        <f t="shared" si="93"/>
        <v>0</v>
      </c>
      <c r="K158" s="66">
        <f t="shared" si="93"/>
        <v>0</v>
      </c>
      <c r="L158" s="66">
        <f t="shared" si="93"/>
        <v>0</v>
      </c>
      <c r="M158" s="66">
        <f t="shared" si="93"/>
        <v>0</v>
      </c>
      <c r="N158" s="66">
        <f t="shared" si="93"/>
        <v>0</v>
      </c>
      <c r="O158" s="66">
        <f t="shared" si="93"/>
        <v>0</v>
      </c>
      <c r="P158" s="66">
        <f t="shared" si="93"/>
        <v>0</v>
      </c>
      <c r="Q158" s="66">
        <f t="shared" si="93"/>
        <v>0</v>
      </c>
      <c r="R158" s="66">
        <f t="shared" si="93"/>
        <v>0</v>
      </c>
      <c r="S158" s="66">
        <f t="shared" si="93"/>
        <v>0</v>
      </c>
      <c r="T158" s="66">
        <f t="shared" si="93"/>
        <v>0</v>
      </c>
      <c r="U158" s="66">
        <f t="shared" si="93"/>
        <v>0</v>
      </c>
      <c r="V158" s="66">
        <f t="shared" si="93"/>
        <v>0</v>
      </c>
      <c r="W158" s="66">
        <f t="shared" si="93"/>
        <v>0</v>
      </c>
      <c r="X158" s="66">
        <f t="shared" si="93"/>
        <v>0</v>
      </c>
      <c r="Y158" s="66">
        <f t="shared" si="93"/>
        <v>0</v>
      </c>
      <c r="Z158"/>
      <c r="AC158" t="s">
        <v>402</v>
      </c>
      <c r="AD158" s="111" t="str">
        <f>L31</f>
        <v/>
      </c>
      <c r="AE158" s="112"/>
      <c r="AF158" s="112"/>
      <c r="AG158" s="113"/>
    </row>
    <row r="159" spans="6:41" x14ac:dyDescent="0.2">
      <c r="F159" s="95" t="s">
        <v>299</v>
      </c>
      <c r="G159" s="94" t="s">
        <v>169</v>
      </c>
      <c r="H159" s="66">
        <f>COUNTIF(H$9:H$28,$F159)</f>
        <v>0</v>
      </c>
      <c r="I159" s="66">
        <f t="shared" si="93"/>
        <v>0</v>
      </c>
      <c r="J159" s="66">
        <f t="shared" si="93"/>
        <v>0</v>
      </c>
      <c r="K159" s="66">
        <f t="shared" si="93"/>
        <v>0</v>
      </c>
      <c r="L159" s="66">
        <f t="shared" si="93"/>
        <v>0</v>
      </c>
      <c r="M159" s="66">
        <f t="shared" si="93"/>
        <v>0</v>
      </c>
      <c r="N159" s="66">
        <f t="shared" si="93"/>
        <v>0</v>
      </c>
      <c r="O159" s="66">
        <f t="shared" si="93"/>
        <v>0</v>
      </c>
      <c r="P159" s="66">
        <f t="shared" si="93"/>
        <v>0</v>
      </c>
      <c r="Q159" s="66">
        <f t="shared" si="93"/>
        <v>0</v>
      </c>
      <c r="R159" s="66">
        <f t="shared" si="93"/>
        <v>0</v>
      </c>
      <c r="S159" s="66">
        <f t="shared" si="93"/>
        <v>0</v>
      </c>
      <c r="T159" s="66">
        <f t="shared" si="93"/>
        <v>0</v>
      </c>
      <c r="U159" s="66">
        <f t="shared" si="93"/>
        <v>0</v>
      </c>
      <c r="V159" s="66">
        <f t="shared" si="93"/>
        <v>0</v>
      </c>
      <c r="W159" s="66">
        <f t="shared" si="93"/>
        <v>0</v>
      </c>
      <c r="X159" s="66">
        <f t="shared" si="93"/>
        <v>0</v>
      </c>
      <c r="Y159" s="66">
        <f t="shared" si="93"/>
        <v>0</v>
      </c>
      <c r="Z159"/>
    </row>
    <row r="160" spans="6:41" x14ac:dyDescent="0.2">
      <c r="F160" s="95" t="s">
        <v>275</v>
      </c>
      <c r="G160" s="94" t="s">
        <v>170</v>
      </c>
      <c r="H160" s="66">
        <f>H158+H159</f>
        <v>0</v>
      </c>
      <c r="I160" s="66">
        <f t="shared" ref="I160:Y160" si="94">I158+I159</f>
        <v>0</v>
      </c>
      <c r="J160" s="66">
        <f t="shared" si="94"/>
        <v>0</v>
      </c>
      <c r="K160" s="66">
        <f t="shared" si="94"/>
        <v>0</v>
      </c>
      <c r="L160" s="66">
        <f t="shared" si="94"/>
        <v>0</v>
      </c>
      <c r="M160" s="66">
        <f t="shared" si="94"/>
        <v>0</v>
      </c>
      <c r="N160" s="66">
        <f t="shared" si="94"/>
        <v>0</v>
      </c>
      <c r="O160" s="66">
        <f t="shared" si="94"/>
        <v>0</v>
      </c>
      <c r="P160" s="66">
        <f t="shared" si="94"/>
        <v>0</v>
      </c>
      <c r="Q160" s="66">
        <f t="shared" si="94"/>
        <v>0</v>
      </c>
      <c r="R160" s="66">
        <f t="shared" si="94"/>
        <v>0</v>
      </c>
      <c r="S160" s="66">
        <f t="shared" si="94"/>
        <v>0</v>
      </c>
      <c r="T160" s="66">
        <f t="shared" si="94"/>
        <v>0</v>
      </c>
      <c r="U160" s="66">
        <f t="shared" si="94"/>
        <v>0</v>
      </c>
      <c r="V160" s="66">
        <f t="shared" si="94"/>
        <v>0</v>
      </c>
      <c r="W160" s="66">
        <f t="shared" si="94"/>
        <v>0</v>
      </c>
      <c r="X160" s="66">
        <f t="shared" si="94"/>
        <v>0</v>
      </c>
      <c r="Y160" s="66">
        <f t="shared" si="94"/>
        <v>0</v>
      </c>
      <c r="Z160"/>
      <c r="AC160" t="s">
        <v>397</v>
      </c>
      <c r="AD160" s="108">
        <f>L113</f>
        <v>0</v>
      </c>
    </row>
    <row r="161" spans="6:41" x14ac:dyDescent="0.2">
      <c r="F161" s="95" t="s">
        <v>300</v>
      </c>
      <c r="G161" s="94" t="s">
        <v>171</v>
      </c>
      <c r="H161" s="66">
        <f>COUNTIF(H$9:H$28,$F161)</f>
        <v>0</v>
      </c>
      <c r="I161" s="66">
        <f t="shared" ref="I161:Y162" si="95">COUNTIF(I$9:I$28,$F161)</f>
        <v>0</v>
      </c>
      <c r="J161" s="66">
        <f t="shared" si="95"/>
        <v>0</v>
      </c>
      <c r="K161" s="66">
        <f t="shared" si="95"/>
        <v>0</v>
      </c>
      <c r="L161" s="66">
        <f t="shared" si="95"/>
        <v>0</v>
      </c>
      <c r="M161" s="66">
        <f t="shared" si="95"/>
        <v>0</v>
      </c>
      <c r="N161" s="66">
        <f t="shared" si="95"/>
        <v>0</v>
      </c>
      <c r="O161" s="66">
        <f t="shared" si="95"/>
        <v>0</v>
      </c>
      <c r="P161" s="66">
        <f t="shared" si="95"/>
        <v>0</v>
      </c>
      <c r="Q161" s="66">
        <f t="shared" si="95"/>
        <v>0</v>
      </c>
      <c r="R161" s="66">
        <f t="shared" si="95"/>
        <v>0</v>
      </c>
      <c r="S161" s="66">
        <f t="shared" si="95"/>
        <v>0</v>
      </c>
      <c r="T161" s="66">
        <f t="shared" si="95"/>
        <v>0</v>
      </c>
      <c r="U161" s="66">
        <f t="shared" si="95"/>
        <v>0</v>
      </c>
      <c r="V161" s="66">
        <f t="shared" si="95"/>
        <v>0</v>
      </c>
      <c r="W161" s="66">
        <f t="shared" si="95"/>
        <v>0</v>
      </c>
      <c r="X161" s="66">
        <f t="shared" si="95"/>
        <v>0</v>
      </c>
      <c r="Y161" s="66">
        <f t="shared" si="95"/>
        <v>0</v>
      </c>
      <c r="Z161"/>
    </row>
    <row r="162" spans="6:41" x14ac:dyDescent="0.2">
      <c r="F162" s="95" t="s">
        <v>301</v>
      </c>
      <c r="G162" s="94" t="s">
        <v>172</v>
      </c>
      <c r="H162" s="66">
        <f>COUNTIF(H$9:H$28,$F162)</f>
        <v>0</v>
      </c>
      <c r="I162" s="66">
        <f t="shared" si="95"/>
        <v>0</v>
      </c>
      <c r="J162" s="66">
        <f t="shared" si="95"/>
        <v>0</v>
      </c>
      <c r="K162" s="66">
        <f t="shared" si="95"/>
        <v>0</v>
      </c>
      <c r="L162" s="66">
        <f t="shared" si="95"/>
        <v>0</v>
      </c>
      <c r="M162" s="66">
        <f t="shared" si="95"/>
        <v>0</v>
      </c>
      <c r="N162" s="66">
        <f t="shared" si="95"/>
        <v>0</v>
      </c>
      <c r="O162" s="66">
        <f t="shared" si="95"/>
        <v>0</v>
      </c>
      <c r="P162" s="66">
        <f t="shared" si="95"/>
        <v>0</v>
      </c>
      <c r="Q162" s="66">
        <f t="shared" si="95"/>
        <v>0</v>
      </c>
      <c r="R162" s="66">
        <f t="shared" si="95"/>
        <v>0</v>
      </c>
      <c r="S162" s="66">
        <f t="shared" si="95"/>
        <v>0</v>
      </c>
      <c r="T162" s="66">
        <f t="shared" si="95"/>
        <v>0</v>
      </c>
      <c r="U162" s="66">
        <f t="shared" si="95"/>
        <v>0</v>
      </c>
      <c r="V162" s="66">
        <f t="shared" si="95"/>
        <v>0</v>
      </c>
      <c r="W162" s="66">
        <f t="shared" si="95"/>
        <v>0</v>
      </c>
      <c r="X162" s="66">
        <f t="shared" si="95"/>
        <v>0</v>
      </c>
      <c r="Y162" s="66">
        <f t="shared" si="95"/>
        <v>0</v>
      </c>
      <c r="Z162"/>
      <c r="AD162" s="140" t="s">
        <v>385</v>
      </c>
      <c r="AE162" s="140"/>
      <c r="AF162" s="140"/>
      <c r="AG162" s="140" t="s">
        <v>386</v>
      </c>
      <c r="AH162" s="140"/>
      <c r="AI162" s="140"/>
      <c r="AJ162" s="140" t="s">
        <v>387</v>
      </c>
      <c r="AK162" s="140"/>
      <c r="AL162" s="140"/>
      <c r="AM162" s="140" t="s">
        <v>388</v>
      </c>
      <c r="AN162" s="140"/>
      <c r="AO162" s="140"/>
    </row>
    <row r="163" spans="6:41" x14ac:dyDescent="0.2">
      <c r="F163" s="95" t="s">
        <v>275</v>
      </c>
      <c r="G163" s="94" t="s">
        <v>173</v>
      </c>
      <c r="H163" s="66">
        <f>H161+H162</f>
        <v>0</v>
      </c>
      <c r="I163" s="66">
        <f t="shared" ref="I163:Y163" si="96">I161+I162</f>
        <v>0</v>
      </c>
      <c r="J163" s="66">
        <f t="shared" si="96"/>
        <v>0</v>
      </c>
      <c r="K163" s="66">
        <f t="shared" si="96"/>
        <v>0</v>
      </c>
      <c r="L163" s="66">
        <f t="shared" si="96"/>
        <v>0</v>
      </c>
      <c r="M163" s="66">
        <f t="shared" si="96"/>
        <v>0</v>
      </c>
      <c r="N163" s="66">
        <f t="shared" si="96"/>
        <v>0</v>
      </c>
      <c r="O163" s="66">
        <f t="shared" si="96"/>
        <v>0</v>
      </c>
      <c r="P163" s="66">
        <f t="shared" si="96"/>
        <v>0</v>
      </c>
      <c r="Q163" s="66">
        <f t="shared" si="96"/>
        <v>0</v>
      </c>
      <c r="R163" s="66">
        <f t="shared" si="96"/>
        <v>0</v>
      </c>
      <c r="S163" s="66">
        <f t="shared" si="96"/>
        <v>0</v>
      </c>
      <c r="T163" s="66">
        <f t="shared" si="96"/>
        <v>0</v>
      </c>
      <c r="U163" s="66">
        <f t="shared" si="96"/>
        <v>0</v>
      </c>
      <c r="V163" s="66">
        <f t="shared" si="96"/>
        <v>0</v>
      </c>
      <c r="W163" s="66">
        <f t="shared" si="96"/>
        <v>0</v>
      </c>
      <c r="X163" s="66">
        <f t="shared" si="96"/>
        <v>0</v>
      </c>
      <c r="Y163" s="66">
        <f t="shared" si="96"/>
        <v>0</v>
      </c>
      <c r="Z163"/>
      <c r="AC163" t="s">
        <v>416</v>
      </c>
      <c r="AD163" s="107" t="s">
        <v>389</v>
      </c>
      <c r="AE163" s="107" t="s">
        <v>390</v>
      </c>
      <c r="AF163" s="109" t="s">
        <v>391</v>
      </c>
      <c r="AG163" s="107" t="s">
        <v>389</v>
      </c>
      <c r="AH163" s="107" t="s">
        <v>390</v>
      </c>
      <c r="AI163" s="109" t="s">
        <v>391</v>
      </c>
      <c r="AJ163" s="107" t="s">
        <v>389</v>
      </c>
      <c r="AK163" s="107" t="s">
        <v>390</v>
      </c>
      <c r="AL163" s="109" t="s">
        <v>391</v>
      </c>
      <c r="AM163" s="107" t="s">
        <v>389</v>
      </c>
      <c r="AN163" s="107" t="s">
        <v>390</v>
      </c>
      <c r="AO163" s="109" t="s">
        <v>391</v>
      </c>
    </row>
    <row r="164" spans="6:41" x14ac:dyDescent="0.2">
      <c r="F164" s="95" t="s">
        <v>302</v>
      </c>
      <c r="G164" s="94" t="s">
        <v>174</v>
      </c>
      <c r="H164" s="66">
        <f>COUNTIF(H$9:H$28,$F164)</f>
        <v>0</v>
      </c>
      <c r="I164" s="66">
        <f t="shared" ref="I164:Y165" si="97">COUNTIF(I$9:I$28,$F164)</f>
        <v>0</v>
      </c>
      <c r="J164" s="66">
        <f t="shared" si="97"/>
        <v>0</v>
      </c>
      <c r="K164" s="66">
        <f t="shared" si="97"/>
        <v>0</v>
      </c>
      <c r="L164" s="66">
        <f t="shared" si="97"/>
        <v>0</v>
      </c>
      <c r="M164" s="66">
        <f t="shared" si="97"/>
        <v>0</v>
      </c>
      <c r="N164" s="66">
        <f t="shared" si="97"/>
        <v>0</v>
      </c>
      <c r="O164" s="66">
        <f t="shared" si="97"/>
        <v>0</v>
      </c>
      <c r="P164" s="66">
        <f t="shared" si="97"/>
        <v>0</v>
      </c>
      <c r="Q164" s="66">
        <f t="shared" si="97"/>
        <v>0</v>
      </c>
      <c r="R164" s="66">
        <f t="shared" si="97"/>
        <v>0</v>
      </c>
      <c r="S164" s="66">
        <f t="shared" si="97"/>
        <v>0</v>
      </c>
      <c r="T164" s="66">
        <f t="shared" si="97"/>
        <v>0</v>
      </c>
      <c r="U164" s="66">
        <f t="shared" si="97"/>
        <v>0</v>
      </c>
      <c r="V164" s="66">
        <f t="shared" si="97"/>
        <v>0</v>
      </c>
      <c r="W164" s="66">
        <f t="shared" si="97"/>
        <v>0</v>
      </c>
      <c r="X164" s="66">
        <f t="shared" si="97"/>
        <v>0</v>
      </c>
      <c r="Y164" s="66">
        <f t="shared" si="97"/>
        <v>0</v>
      </c>
      <c r="Z164"/>
      <c r="AC164" t="s">
        <v>380</v>
      </c>
      <c r="AD164" s="108">
        <f>L32</f>
        <v>0</v>
      </c>
      <c r="AE164" s="108">
        <f>L33</f>
        <v>0</v>
      </c>
      <c r="AF164" s="110">
        <f>L34</f>
        <v>0</v>
      </c>
      <c r="AG164" s="108">
        <f>L35</f>
        <v>0</v>
      </c>
      <c r="AH164" s="108">
        <f>L36</f>
        <v>0</v>
      </c>
      <c r="AI164" s="110">
        <f>L37</f>
        <v>0</v>
      </c>
      <c r="AJ164" s="108">
        <f>L38</f>
        <v>0</v>
      </c>
      <c r="AK164" s="108">
        <f>L39</f>
        <v>0</v>
      </c>
      <c r="AL164" s="110">
        <f>L40</f>
        <v>0</v>
      </c>
      <c r="AM164" s="108">
        <f>L41</f>
        <v>0</v>
      </c>
      <c r="AN164" s="108">
        <f>L42</f>
        <v>0</v>
      </c>
      <c r="AO164" s="110">
        <f>L43</f>
        <v>0</v>
      </c>
    </row>
    <row r="165" spans="6:41" x14ac:dyDescent="0.2">
      <c r="F165" s="95" t="s">
        <v>303</v>
      </c>
      <c r="G165" s="94" t="s">
        <v>175</v>
      </c>
      <c r="H165" s="66">
        <f>COUNTIF(H$9:H$28,$F165)</f>
        <v>0</v>
      </c>
      <c r="I165" s="66">
        <f t="shared" si="97"/>
        <v>0</v>
      </c>
      <c r="J165" s="66">
        <f t="shared" si="97"/>
        <v>0</v>
      </c>
      <c r="K165" s="66">
        <f t="shared" si="97"/>
        <v>0</v>
      </c>
      <c r="L165" s="66">
        <f t="shared" si="97"/>
        <v>0</v>
      </c>
      <c r="M165" s="66">
        <f t="shared" si="97"/>
        <v>0</v>
      </c>
      <c r="N165" s="66">
        <f t="shared" si="97"/>
        <v>0</v>
      </c>
      <c r="O165" s="66">
        <f t="shared" si="97"/>
        <v>0</v>
      </c>
      <c r="P165" s="66">
        <f t="shared" si="97"/>
        <v>0</v>
      </c>
      <c r="Q165" s="66">
        <f t="shared" si="97"/>
        <v>0</v>
      </c>
      <c r="R165" s="66">
        <f t="shared" si="97"/>
        <v>0</v>
      </c>
      <c r="S165" s="66">
        <f t="shared" si="97"/>
        <v>0</v>
      </c>
      <c r="T165" s="66">
        <f t="shared" si="97"/>
        <v>0</v>
      </c>
      <c r="U165" s="66">
        <f t="shared" si="97"/>
        <v>0</v>
      </c>
      <c r="V165" s="66">
        <f t="shared" si="97"/>
        <v>0</v>
      </c>
      <c r="W165" s="66">
        <f t="shared" si="97"/>
        <v>0</v>
      </c>
      <c r="X165" s="66">
        <f t="shared" si="97"/>
        <v>0</v>
      </c>
      <c r="Y165" s="66">
        <f t="shared" si="97"/>
        <v>0</v>
      </c>
      <c r="Z165"/>
      <c r="AC165" t="s">
        <v>381</v>
      </c>
      <c r="AD165" s="108">
        <f>L44</f>
        <v>0</v>
      </c>
      <c r="AE165" s="108">
        <f>L45</f>
        <v>0</v>
      </c>
      <c r="AF165" s="110">
        <f>L46</f>
        <v>0</v>
      </c>
      <c r="AG165" s="108">
        <f>L47</f>
        <v>0</v>
      </c>
      <c r="AH165" s="108">
        <f>L48</f>
        <v>0</v>
      </c>
      <c r="AI165" s="110">
        <f>L49</f>
        <v>0</v>
      </c>
      <c r="AJ165" s="108">
        <f>L50</f>
        <v>0</v>
      </c>
      <c r="AK165" s="108">
        <f>L51</f>
        <v>0</v>
      </c>
      <c r="AL165" s="110">
        <f>L52</f>
        <v>0</v>
      </c>
      <c r="AM165" s="108">
        <f>L53</f>
        <v>0</v>
      </c>
      <c r="AN165" s="108">
        <f>L54</f>
        <v>0</v>
      </c>
      <c r="AO165" s="110">
        <f>L55</f>
        <v>0</v>
      </c>
    </row>
    <row r="166" spans="6:41" x14ac:dyDescent="0.2">
      <c r="F166" s="95" t="s">
        <v>275</v>
      </c>
      <c r="G166" s="94" t="s">
        <v>176</v>
      </c>
      <c r="H166" s="66">
        <f>H164+H165</f>
        <v>0</v>
      </c>
      <c r="I166" s="66">
        <f t="shared" ref="I166:Y166" si="98">I164+I165</f>
        <v>0</v>
      </c>
      <c r="J166" s="66">
        <f t="shared" si="98"/>
        <v>0</v>
      </c>
      <c r="K166" s="66">
        <f t="shared" si="98"/>
        <v>0</v>
      </c>
      <c r="L166" s="66">
        <f t="shared" si="98"/>
        <v>0</v>
      </c>
      <c r="M166" s="66">
        <f t="shared" si="98"/>
        <v>0</v>
      </c>
      <c r="N166" s="66">
        <f t="shared" si="98"/>
        <v>0</v>
      </c>
      <c r="O166" s="66">
        <f t="shared" si="98"/>
        <v>0</v>
      </c>
      <c r="P166" s="66">
        <f t="shared" si="98"/>
        <v>0</v>
      </c>
      <c r="Q166" s="66">
        <f t="shared" si="98"/>
        <v>0</v>
      </c>
      <c r="R166" s="66">
        <f t="shared" si="98"/>
        <v>0</v>
      </c>
      <c r="S166" s="66">
        <f t="shared" si="98"/>
        <v>0</v>
      </c>
      <c r="T166" s="66">
        <f t="shared" si="98"/>
        <v>0</v>
      </c>
      <c r="U166" s="66">
        <f t="shared" si="98"/>
        <v>0</v>
      </c>
      <c r="V166" s="66">
        <f t="shared" si="98"/>
        <v>0</v>
      </c>
      <c r="W166" s="66">
        <f t="shared" si="98"/>
        <v>0</v>
      </c>
      <c r="X166" s="66">
        <f t="shared" si="98"/>
        <v>0</v>
      </c>
      <c r="Y166" s="66">
        <f t="shared" si="98"/>
        <v>0</v>
      </c>
      <c r="Z166"/>
      <c r="AC166" t="s">
        <v>382</v>
      </c>
      <c r="AD166" s="108">
        <f>L56</f>
        <v>0</v>
      </c>
      <c r="AE166" s="108">
        <f>L57</f>
        <v>0</v>
      </c>
      <c r="AF166" s="110">
        <f>L58</f>
        <v>0</v>
      </c>
      <c r="AG166" s="108">
        <f>L59</f>
        <v>0</v>
      </c>
      <c r="AH166" s="108">
        <f>L60</f>
        <v>0</v>
      </c>
      <c r="AI166" s="110">
        <f>L61</f>
        <v>0</v>
      </c>
      <c r="AJ166" s="108">
        <f>L62</f>
        <v>0</v>
      </c>
      <c r="AK166" s="108">
        <f>L63</f>
        <v>0</v>
      </c>
      <c r="AL166" s="110">
        <f>L64</f>
        <v>0</v>
      </c>
      <c r="AM166" s="108">
        <f>L65</f>
        <v>0</v>
      </c>
      <c r="AN166" s="108">
        <f>L66</f>
        <v>0</v>
      </c>
      <c r="AO166" s="110">
        <f>L67</f>
        <v>0</v>
      </c>
    </row>
    <row r="167" spans="6:41" x14ac:dyDescent="0.2">
      <c r="F167" s="95" t="s">
        <v>304</v>
      </c>
      <c r="G167" s="94" t="s">
        <v>177</v>
      </c>
      <c r="H167" s="66">
        <f>COUNTIF(H$9:H$28,$F167)</f>
        <v>0</v>
      </c>
      <c r="I167" s="66">
        <f t="shared" ref="I167:Y168" si="99">COUNTIF(I$9:I$28,$F167)</f>
        <v>0</v>
      </c>
      <c r="J167" s="66">
        <f t="shared" si="99"/>
        <v>0</v>
      </c>
      <c r="K167" s="66">
        <f t="shared" si="99"/>
        <v>0</v>
      </c>
      <c r="L167" s="66">
        <f t="shared" si="99"/>
        <v>0</v>
      </c>
      <c r="M167" s="66">
        <f t="shared" si="99"/>
        <v>0</v>
      </c>
      <c r="N167" s="66">
        <f t="shared" si="99"/>
        <v>0</v>
      </c>
      <c r="O167" s="66">
        <f t="shared" si="99"/>
        <v>0</v>
      </c>
      <c r="P167" s="66">
        <f t="shared" si="99"/>
        <v>0</v>
      </c>
      <c r="Q167" s="66">
        <f t="shared" si="99"/>
        <v>0</v>
      </c>
      <c r="R167" s="66">
        <f t="shared" si="99"/>
        <v>0</v>
      </c>
      <c r="S167" s="66">
        <f t="shared" si="99"/>
        <v>0</v>
      </c>
      <c r="T167" s="66">
        <f t="shared" si="99"/>
        <v>0</v>
      </c>
      <c r="U167" s="66">
        <f t="shared" si="99"/>
        <v>0</v>
      </c>
      <c r="V167" s="66">
        <f t="shared" si="99"/>
        <v>0</v>
      </c>
      <c r="W167" s="66">
        <f t="shared" si="99"/>
        <v>0</v>
      </c>
      <c r="X167" s="66">
        <f t="shared" si="99"/>
        <v>0</v>
      </c>
      <c r="Y167" s="66">
        <f t="shared" si="99"/>
        <v>0</v>
      </c>
      <c r="Z167"/>
      <c r="AC167" t="s">
        <v>383</v>
      </c>
      <c r="AD167" s="108">
        <f>L68</f>
        <v>0</v>
      </c>
      <c r="AE167" s="108">
        <f>L69</f>
        <v>0</v>
      </c>
      <c r="AF167" s="110">
        <f>L70</f>
        <v>0</v>
      </c>
      <c r="AG167" s="108">
        <f>L71</f>
        <v>0</v>
      </c>
      <c r="AH167" s="108">
        <f>L72</f>
        <v>0</v>
      </c>
      <c r="AI167" s="110">
        <f>L73</f>
        <v>0</v>
      </c>
      <c r="AJ167" s="108">
        <f>L74</f>
        <v>0</v>
      </c>
      <c r="AK167" s="108">
        <f>L75</f>
        <v>0</v>
      </c>
      <c r="AL167" s="110">
        <f>L76</f>
        <v>0</v>
      </c>
      <c r="AM167" s="108">
        <f>L77</f>
        <v>0</v>
      </c>
      <c r="AN167" s="108">
        <f>L78</f>
        <v>0</v>
      </c>
      <c r="AO167" s="110">
        <f>L79</f>
        <v>0</v>
      </c>
    </row>
    <row r="168" spans="6:41" x14ac:dyDescent="0.2">
      <c r="F168" s="95" t="s">
        <v>305</v>
      </c>
      <c r="G168" s="94" t="s">
        <v>178</v>
      </c>
      <c r="H168" s="66">
        <f>COUNTIF(H$9:H$28,$F168)</f>
        <v>0</v>
      </c>
      <c r="I168" s="66">
        <f t="shared" si="99"/>
        <v>0</v>
      </c>
      <c r="J168" s="66">
        <f t="shared" si="99"/>
        <v>0</v>
      </c>
      <c r="K168" s="66">
        <f t="shared" si="99"/>
        <v>0</v>
      </c>
      <c r="L168" s="66">
        <f t="shared" si="99"/>
        <v>0</v>
      </c>
      <c r="M168" s="66">
        <f t="shared" si="99"/>
        <v>0</v>
      </c>
      <c r="N168" s="66">
        <f t="shared" si="99"/>
        <v>0</v>
      </c>
      <c r="O168" s="66">
        <f t="shared" si="99"/>
        <v>0</v>
      </c>
      <c r="P168" s="66">
        <f t="shared" si="99"/>
        <v>0</v>
      </c>
      <c r="Q168" s="66">
        <f t="shared" si="99"/>
        <v>0</v>
      </c>
      <c r="R168" s="66">
        <f t="shared" si="99"/>
        <v>0</v>
      </c>
      <c r="S168" s="66">
        <f t="shared" si="99"/>
        <v>0</v>
      </c>
      <c r="T168" s="66">
        <f t="shared" si="99"/>
        <v>0</v>
      </c>
      <c r="U168" s="66">
        <f t="shared" si="99"/>
        <v>0</v>
      </c>
      <c r="V168" s="66">
        <f t="shared" si="99"/>
        <v>0</v>
      </c>
      <c r="W168" s="66">
        <f t="shared" si="99"/>
        <v>0</v>
      </c>
      <c r="X168" s="66">
        <f t="shared" si="99"/>
        <v>0</v>
      </c>
      <c r="Y168" s="66">
        <f t="shared" si="99"/>
        <v>0</v>
      </c>
      <c r="Z168"/>
      <c r="AC168" t="s">
        <v>384</v>
      </c>
      <c r="AD168" s="108">
        <f>L80</f>
        <v>0</v>
      </c>
      <c r="AE168" s="108">
        <f>L81</f>
        <v>0</v>
      </c>
      <c r="AF168" s="110">
        <f>L82</f>
        <v>0</v>
      </c>
      <c r="AG168" s="108">
        <f>L83</f>
        <v>0</v>
      </c>
      <c r="AH168" s="108">
        <f>L84</f>
        <v>0</v>
      </c>
      <c r="AI168" s="110">
        <f>L85</f>
        <v>0</v>
      </c>
      <c r="AJ168" s="108">
        <f>L86</f>
        <v>0</v>
      </c>
      <c r="AK168" s="108">
        <f>L87</f>
        <v>0</v>
      </c>
      <c r="AL168" s="110">
        <f>L88</f>
        <v>0</v>
      </c>
      <c r="AM168" s="108">
        <f>L89</f>
        <v>0</v>
      </c>
      <c r="AN168" s="108">
        <f>L90</f>
        <v>0</v>
      </c>
      <c r="AO168" s="110">
        <f>L91</f>
        <v>0</v>
      </c>
    </row>
    <row r="169" spans="6:41" x14ac:dyDescent="0.2">
      <c r="F169" s="95" t="s">
        <v>275</v>
      </c>
      <c r="G169" s="94" t="s">
        <v>179</v>
      </c>
      <c r="H169" s="66">
        <f>H167+H168</f>
        <v>0</v>
      </c>
      <c r="I169" s="66">
        <f t="shared" ref="I169:Y169" si="100">I167+I168</f>
        <v>0</v>
      </c>
      <c r="J169" s="66">
        <f t="shared" si="100"/>
        <v>0</v>
      </c>
      <c r="K169" s="66">
        <f t="shared" si="100"/>
        <v>0</v>
      </c>
      <c r="L169" s="66">
        <f t="shared" si="100"/>
        <v>0</v>
      </c>
      <c r="M169" s="66">
        <f t="shared" si="100"/>
        <v>0</v>
      </c>
      <c r="N169" s="66">
        <f t="shared" si="100"/>
        <v>0</v>
      </c>
      <c r="O169" s="66">
        <f t="shared" si="100"/>
        <v>0</v>
      </c>
      <c r="P169" s="66">
        <f t="shared" si="100"/>
        <v>0</v>
      </c>
      <c r="Q169" s="66">
        <f t="shared" si="100"/>
        <v>0</v>
      </c>
      <c r="R169" s="66">
        <f t="shared" si="100"/>
        <v>0</v>
      </c>
      <c r="S169" s="66">
        <f t="shared" si="100"/>
        <v>0</v>
      </c>
      <c r="T169" s="66">
        <f t="shared" si="100"/>
        <v>0</v>
      </c>
      <c r="U169" s="66">
        <f t="shared" si="100"/>
        <v>0</v>
      </c>
      <c r="V169" s="66">
        <f t="shared" si="100"/>
        <v>0</v>
      </c>
      <c r="W169" s="66">
        <f t="shared" si="100"/>
        <v>0</v>
      </c>
      <c r="X169" s="66">
        <f t="shared" si="100"/>
        <v>0</v>
      </c>
      <c r="Y169" s="66">
        <f t="shared" si="100"/>
        <v>0</v>
      </c>
      <c r="Z169"/>
    </row>
    <row r="170" spans="6:41" x14ac:dyDescent="0.2">
      <c r="F170" s="95" t="s">
        <v>306</v>
      </c>
      <c r="G170" s="94" t="s">
        <v>180</v>
      </c>
      <c r="H170" s="66">
        <f>COUNTIF(H$9:H$28,$F170)</f>
        <v>0</v>
      </c>
      <c r="I170" s="66">
        <f t="shared" ref="I170:Y171" si="101">COUNTIF(I$9:I$28,$F170)</f>
        <v>0</v>
      </c>
      <c r="J170" s="66">
        <f t="shared" si="101"/>
        <v>0</v>
      </c>
      <c r="K170" s="66">
        <f t="shared" si="101"/>
        <v>0</v>
      </c>
      <c r="L170" s="66">
        <f t="shared" si="101"/>
        <v>0</v>
      </c>
      <c r="M170" s="66">
        <f t="shared" si="101"/>
        <v>0</v>
      </c>
      <c r="N170" s="66">
        <f t="shared" si="101"/>
        <v>0</v>
      </c>
      <c r="O170" s="66">
        <f t="shared" si="101"/>
        <v>0</v>
      </c>
      <c r="P170" s="66">
        <f t="shared" si="101"/>
        <v>0</v>
      </c>
      <c r="Q170" s="66">
        <f t="shared" si="101"/>
        <v>0</v>
      </c>
      <c r="R170" s="66">
        <f t="shared" si="101"/>
        <v>0</v>
      </c>
      <c r="S170" s="66">
        <f t="shared" si="101"/>
        <v>0</v>
      </c>
      <c r="T170" s="66">
        <f t="shared" si="101"/>
        <v>0</v>
      </c>
      <c r="U170" s="66">
        <f t="shared" si="101"/>
        <v>0</v>
      </c>
      <c r="V170" s="66">
        <f t="shared" si="101"/>
        <v>0</v>
      </c>
      <c r="W170" s="66">
        <f t="shared" si="101"/>
        <v>0</v>
      </c>
      <c r="X170" s="66">
        <f t="shared" si="101"/>
        <v>0</v>
      </c>
      <c r="Y170" s="66">
        <f t="shared" si="101"/>
        <v>0</v>
      </c>
      <c r="Z170"/>
      <c r="AC170" t="s">
        <v>392</v>
      </c>
      <c r="AD170" s="140" t="s">
        <v>385</v>
      </c>
      <c r="AE170" s="140"/>
      <c r="AF170" s="140"/>
      <c r="AG170" s="140" t="s">
        <v>387</v>
      </c>
      <c r="AH170" s="140"/>
      <c r="AI170" s="140"/>
      <c r="AJ170" s="140" t="s">
        <v>393</v>
      </c>
      <c r="AK170" s="140"/>
      <c r="AL170" s="140"/>
      <c r="AM170" s="140" t="s">
        <v>394</v>
      </c>
      <c r="AN170" s="140"/>
      <c r="AO170" s="140"/>
    </row>
    <row r="171" spans="6:41" x14ac:dyDescent="0.2">
      <c r="F171" s="95" t="s">
        <v>307</v>
      </c>
      <c r="G171" s="94" t="s">
        <v>181</v>
      </c>
      <c r="H171" s="66">
        <f>COUNTIF(H$9:H$28,$F171)</f>
        <v>0</v>
      </c>
      <c r="I171" s="66">
        <f t="shared" si="101"/>
        <v>0</v>
      </c>
      <c r="J171" s="66">
        <f t="shared" si="101"/>
        <v>0</v>
      </c>
      <c r="K171" s="66">
        <f t="shared" si="101"/>
        <v>0</v>
      </c>
      <c r="L171" s="66">
        <f t="shared" si="101"/>
        <v>0</v>
      </c>
      <c r="M171" s="66">
        <f t="shared" si="101"/>
        <v>0</v>
      </c>
      <c r="N171" s="66">
        <f t="shared" si="101"/>
        <v>0</v>
      </c>
      <c r="O171" s="66">
        <f t="shared" si="101"/>
        <v>0</v>
      </c>
      <c r="P171" s="66">
        <f t="shared" si="101"/>
        <v>0</v>
      </c>
      <c r="Q171" s="66">
        <f t="shared" si="101"/>
        <v>0</v>
      </c>
      <c r="R171" s="66">
        <f t="shared" si="101"/>
        <v>0</v>
      </c>
      <c r="S171" s="66">
        <f t="shared" si="101"/>
        <v>0</v>
      </c>
      <c r="T171" s="66">
        <f t="shared" si="101"/>
        <v>0</v>
      </c>
      <c r="U171" s="66">
        <f t="shared" si="101"/>
        <v>0</v>
      </c>
      <c r="V171" s="66">
        <f t="shared" si="101"/>
        <v>0</v>
      </c>
      <c r="W171" s="66">
        <f t="shared" si="101"/>
        <v>0</v>
      </c>
      <c r="X171" s="66">
        <f t="shared" si="101"/>
        <v>0</v>
      </c>
      <c r="Y171" s="66">
        <f t="shared" si="101"/>
        <v>0</v>
      </c>
      <c r="Z171"/>
      <c r="AD171" s="107" t="s">
        <v>389</v>
      </c>
      <c r="AE171" s="107" t="s">
        <v>390</v>
      </c>
      <c r="AF171" s="109" t="s">
        <v>391</v>
      </c>
      <c r="AG171" s="107" t="s">
        <v>389</v>
      </c>
      <c r="AH171" s="107" t="s">
        <v>390</v>
      </c>
      <c r="AI171" s="109" t="s">
        <v>391</v>
      </c>
      <c r="AJ171" s="107" t="s">
        <v>389</v>
      </c>
      <c r="AK171" s="107" t="s">
        <v>390</v>
      </c>
      <c r="AL171" s="109" t="s">
        <v>391</v>
      </c>
      <c r="AM171" s="107" t="s">
        <v>389</v>
      </c>
      <c r="AN171" s="107" t="s">
        <v>390</v>
      </c>
      <c r="AO171" s="109" t="s">
        <v>391</v>
      </c>
    </row>
    <row r="172" spans="6:41" x14ac:dyDescent="0.2">
      <c r="F172" s="95" t="s">
        <v>275</v>
      </c>
      <c r="G172" s="94" t="s">
        <v>182</v>
      </c>
      <c r="H172" s="66">
        <f>H170+H171</f>
        <v>0</v>
      </c>
      <c r="I172" s="66">
        <f t="shared" ref="I172:Y172" si="102">I170+I171</f>
        <v>0</v>
      </c>
      <c r="J172" s="66">
        <f t="shared" si="102"/>
        <v>0</v>
      </c>
      <c r="K172" s="66">
        <f t="shared" si="102"/>
        <v>0</v>
      </c>
      <c r="L172" s="66">
        <f t="shared" si="102"/>
        <v>0</v>
      </c>
      <c r="M172" s="66">
        <f t="shared" si="102"/>
        <v>0</v>
      </c>
      <c r="N172" s="66">
        <f t="shared" si="102"/>
        <v>0</v>
      </c>
      <c r="O172" s="66">
        <f t="shared" si="102"/>
        <v>0</v>
      </c>
      <c r="P172" s="66">
        <f t="shared" si="102"/>
        <v>0</v>
      </c>
      <c r="Q172" s="66">
        <f t="shared" si="102"/>
        <v>0</v>
      </c>
      <c r="R172" s="66">
        <f t="shared" si="102"/>
        <v>0</v>
      </c>
      <c r="S172" s="66">
        <f t="shared" si="102"/>
        <v>0</v>
      </c>
      <c r="T172" s="66">
        <f t="shared" si="102"/>
        <v>0</v>
      </c>
      <c r="U172" s="66">
        <f t="shared" si="102"/>
        <v>0</v>
      </c>
      <c r="V172" s="66">
        <f t="shared" si="102"/>
        <v>0</v>
      </c>
      <c r="W172" s="66">
        <f t="shared" si="102"/>
        <v>0</v>
      </c>
      <c r="X172" s="66">
        <f t="shared" si="102"/>
        <v>0</v>
      </c>
      <c r="Y172" s="66">
        <f t="shared" si="102"/>
        <v>0</v>
      </c>
      <c r="Z172"/>
      <c r="AD172" s="108">
        <f>L92</f>
        <v>0</v>
      </c>
      <c r="AE172" s="108">
        <f>L93</f>
        <v>0</v>
      </c>
      <c r="AF172" s="110">
        <f>L94</f>
        <v>0</v>
      </c>
      <c r="AG172" s="108">
        <f>L95</f>
        <v>0</v>
      </c>
      <c r="AH172" s="108">
        <f>L96</f>
        <v>0</v>
      </c>
      <c r="AI172" s="110">
        <f>L97</f>
        <v>0</v>
      </c>
      <c r="AJ172" s="108">
        <f>L98</f>
        <v>0</v>
      </c>
      <c r="AK172" s="108">
        <f>L99</f>
        <v>0</v>
      </c>
      <c r="AL172" s="110">
        <f>L100</f>
        <v>0</v>
      </c>
      <c r="AM172" s="108">
        <f>L101</f>
        <v>0</v>
      </c>
      <c r="AN172" s="108">
        <f>L102</f>
        <v>0</v>
      </c>
      <c r="AO172" s="110">
        <f>L103</f>
        <v>0</v>
      </c>
    </row>
    <row r="173" spans="6:41" x14ac:dyDescent="0.2">
      <c r="F173" s="95" t="s">
        <v>308</v>
      </c>
      <c r="G173" s="94" t="s">
        <v>183</v>
      </c>
      <c r="H173" s="66">
        <f>COUNTIF(H$9:H$28,$F173)</f>
        <v>0</v>
      </c>
      <c r="I173" s="66">
        <f t="shared" ref="I173:Y174" si="103">COUNTIF(I$9:I$28,$F173)</f>
        <v>0</v>
      </c>
      <c r="J173" s="66">
        <f t="shared" si="103"/>
        <v>0</v>
      </c>
      <c r="K173" s="66">
        <f t="shared" si="103"/>
        <v>0</v>
      </c>
      <c r="L173" s="66">
        <f t="shared" si="103"/>
        <v>0</v>
      </c>
      <c r="M173" s="66">
        <f t="shared" si="103"/>
        <v>0</v>
      </c>
      <c r="N173" s="66">
        <f t="shared" si="103"/>
        <v>0</v>
      </c>
      <c r="O173" s="66">
        <f t="shared" si="103"/>
        <v>0</v>
      </c>
      <c r="P173" s="66">
        <f t="shared" si="103"/>
        <v>0</v>
      </c>
      <c r="Q173" s="66">
        <f t="shared" si="103"/>
        <v>0</v>
      </c>
      <c r="R173" s="66">
        <f t="shared" si="103"/>
        <v>0</v>
      </c>
      <c r="S173" s="66">
        <f t="shared" si="103"/>
        <v>0</v>
      </c>
      <c r="T173" s="66">
        <f t="shared" si="103"/>
        <v>0</v>
      </c>
      <c r="U173" s="66">
        <f t="shared" si="103"/>
        <v>0</v>
      </c>
      <c r="V173" s="66">
        <f t="shared" si="103"/>
        <v>0</v>
      </c>
      <c r="W173" s="66">
        <f t="shared" si="103"/>
        <v>0</v>
      </c>
      <c r="X173" s="66">
        <f t="shared" si="103"/>
        <v>0</v>
      </c>
      <c r="Y173" s="66">
        <f t="shared" si="103"/>
        <v>0</v>
      </c>
      <c r="Z173"/>
    </row>
    <row r="174" spans="6:41" x14ac:dyDescent="0.2">
      <c r="F174" s="95" t="s">
        <v>309</v>
      </c>
      <c r="G174" s="94" t="s">
        <v>184</v>
      </c>
      <c r="H174" s="66">
        <f>COUNTIF(H$9:H$28,$F174)</f>
        <v>0</v>
      </c>
      <c r="I174" s="66">
        <f t="shared" si="103"/>
        <v>0</v>
      </c>
      <c r="J174" s="66">
        <f t="shared" si="103"/>
        <v>0</v>
      </c>
      <c r="K174" s="66">
        <f t="shared" si="103"/>
        <v>0</v>
      </c>
      <c r="L174" s="66">
        <f t="shared" si="103"/>
        <v>0</v>
      </c>
      <c r="M174" s="66">
        <f t="shared" si="103"/>
        <v>0</v>
      </c>
      <c r="N174" s="66">
        <f t="shared" si="103"/>
        <v>0</v>
      </c>
      <c r="O174" s="66">
        <f t="shared" si="103"/>
        <v>0</v>
      </c>
      <c r="P174" s="66">
        <f t="shared" si="103"/>
        <v>0</v>
      </c>
      <c r="Q174" s="66">
        <f t="shared" si="103"/>
        <v>0</v>
      </c>
      <c r="R174" s="66">
        <f t="shared" si="103"/>
        <v>0</v>
      </c>
      <c r="S174" s="66">
        <f t="shared" si="103"/>
        <v>0</v>
      </c>
      <c r="T174" s="66">
        <f t="shared" si="103"/>
        <v>0</v>
      </c>
      <c r="U174" s="66">
        <f t="shared" si="103"/>
        <v>0</v>
      </c>
      <c r="V174" s="66">
        <f t="shared" si="103"/>
        <v>0</v>
      </c>
      <c r="W174" s="66">
        <f t="shared" si="103"/>
        <v>0</v>
      </c>
      <c r="X174" s="66">
        <f t="shared" si="103"/>
        <v>0</v>
      </c>
      <c r="Y174" s="66">
        <f t="shared" si="103"/>
        <v>0</v>
      </c>
      <c r="Z174"/>
      <c r="AD174" s="140" t="s">
        <v>395</v>
      </c>
      <c r="AE174" s="140"/>
      <c r="AF174" s="140"/>
      <c r="AG174" s="140" t="s">
        <v>396</v>
      </c>
      <c r="AH174" s="140"/>
      <c r="AI174" s="140"/>
      <c r="AJ174" s="140" t="s">
        <v>388</v>
      </c>
      <c r="AK174" s="140"/>
      <c r="AL174" s="140"/>
      <c r="AM174" s="141"/>
      <c r="AN174" s="141"/>
      <c r="AO174" s="141"/>
    </row>
    <row r="175" spans="6:41" x14ac:dyDescent="0.2">
      <c r="F175" s="95" t="s">
        <v>275</v>
      </c>
      <c r="G175" s="94" t="s">
        <v>185</v>
      </c>
      <c r="H175" s="66">
        <f>H173+H174</f>
        <v>0</v>
      </c>
      <c r="I175" s="66">
        <f t="shared" ref="I175:Y175" si="104">I173+I174</f>
        <v>0</v>
      </c>
      <c r="J175" s="66">
        <f t="shared" si="104"/>
        <v>0</v>
      </c>
      <c r="K175" s="66">
        <f t="shared" si="104"/>
        <v>0</v>
      </c>
      <c r="L175" s="66">
        <f t="shared" si="104"/>
        <v>0</v>
      </c>
      <c r="M175" s="66">
        <f t="shared" si="104"/>
        <v>0</v>
      </c>
      <c r="N175" s="66">
        <f t="shared" si="104"/>
        <v>0</v>
      </c>
      <c r="O175" s="66">
        <f t="shared" si="104"/>
        <v>0</v>
      </c>
      <c r="P175" s="66">
        <f t="shared" si="104"/>
        <v>0</v>
      </c>
      <c r="Q175" s="66">
        <f t="shared" si="104"/>
        <v>0</v>
      </c>
      <c r="R175" s="66">
        <f t="shared" si="104"/>
        <v>0</v>
      </c>
      <c r="S175" s="66">
        <f t="shared" si="104"/>
        <v>0</v>
      </c>
      <c r="T175" s="66">
        <f t="shared" si="104"/>
        <v>0</v>
      </c>
      <c r="U175" s="66">
        <f t="shared" si="104"/>
        <v>0</v>
      </c>
      <c r="V175" s="66">
        <f t="shared" si="104"/>
        <v>0</v>
      </c>
      <c r="W175" s="66">
        <f t="shared" si="104"/>
        <v>0</v>
      </c>
      <c r="X175" s="66">
        <f t="shared" si="104"/>
        <v>0</v>
      </c>
      <c r="Y175" s="66">
        <f t="shared" si="104"/>
        <v>0</v>
      </c>
      <c r="Z175"/>
      <c r="AD175" s="107" t="s">
        <v>389</v>
      </c>
      <c r="AE175" s="107" t="s">
        <v>390</v>
      </c>
      <c r="AF175" s="109" t="s">
        <v>391</v>
      </c>
      <c r="AG175" s="107" t="s">
        <v>389</v>
      </c>
      <c r="AH175" s="107" t="s">
        <v>390</v>
      </c>
      <c r="AI175" s="109" t="s">
        <v>391</v>
      </c>
      <c r="AJ175" s="107" t="s">
        <v>389</v>
      </c>
      <c r="AK175" s="107" t="s">
        <v>390</v>
      </c>
      <c r="AL175" s="109" t="s">
        <v>391</v>
      </c>
      <c r="AM175" s="97"/>
      <c r="AN175" s="97"/>
      <c r="AO175" s="97"/>
    </row>
    <row r="176" spans="6:41" x14ac:dyDescent="0.2">
      <c r="F176" s="95" t="s">
        <v>310</v>
      </c>
      <c r="G176" s="94" t="s">
        <v>186</v>
      </c>
      <c r="H176" s="66">
        <f>COUNTIF(H$9:H$28,$F176)</f>
        <v>0</v>
      </c>
      <c r="I176" s="66">
        <f t="shared" ref="I176:Y177" si="105">COUNTIF(I$9:I$28,$F176)</f>
        <v>0</v>
      </c>
      <c r="J176" s="66">
        <f t="shared" si="105"/>
        <v>0</v>
      </c>
      <c r="K176" s="66">
        <f t="shared" si="105"/>
        <v>0</v>
      </c>
      <c r="L176" s="66">
        <f t="shared" si="105"/>
        <v>0</v>
      </c>
      <c r="M176" s="66">
        <f t="shared" si="105"/>
        <v>0</v>
      </c>
      <c r="N176" s="66">
        <f t="shared" si="105"/>
        <v>0</v>
      </c>
      <c r="O176" s="66">
        <f t="shared" si="105"/>
        <v>0</v>
      </c>
      <c r="P176" s="66">
        <f t="shared" si="105"/>
        <v>0</v>
      </c>
      <c r="Q176" s="66">
        <f t="shared" si="105"/>
        <v>0</v>
      </c>
      <c r="R176" s="66">
        <f t="shared" si="105"/>
        <v>0</v>
      </c>
      <c r="S176" s="66">
        <f t="shared" si="105"/>
        <v>0</v>
      </c>
      <c r="T176" s="66">
        <f t="shared" si="105"/>
        <v>0</v>
      </c>
      <c r="U176" s="66">
        <f t="shared" si="105"/>
        <v>0</v>
      </c>
      <c r="V176" s="66">
        <f t="shared" si="105"/>
        <v>0</v>
      </c>
      <c r="W176" s="66">
        <f t="shared" si="105"/>
        <v>0</v>
      </c>
      <c r="X176" s="66">
        <f t="shared" si="105"/>
        <v>0</v>
      </c>
      <c r="Y176" s="66">
        <f t="shared" si="105"/>
        <v>0</v>
      </c>
      <c r="Z176"/>
      <c r="AD176" s="108">
        <f>L104</f>
        <v>0</v>
      </c>
      <c r="AE176" s="108">
        <f>L105</f>
        <v>0</v>
      </c>
      <c r="AF176" s="110">
        <f>L106</f>
        <v>0</v>
      </c>
      <c r="AG176" s="108">
        <f>L107</f>
        <v>0</v>
      </c>
      <c r="AH176" s="108">
        <f>L108</f>
        <v>0</v>
      </c>
      <c r="AI176" s="110">
        <f>L109</f>
        <v>0</v>
      </c>
      <c r="AJ176" s="108">
        <f>L110</f>
        <v>0</v>
      </c>
      <c r="AK176" s="108">
        <f>L111</f>
        <v>0</v>
      </c>
      <c r="AL176" s="110">
        <f>L112</f>
        <v>0</v>
      </c>
    </row>
    <row r="177" spans="6:41" x14ac:dyDescent="0.2">
      <c r="F177" s="95" t="s">
        <v>311</v>
      </c>
      <c r="G177" s="94" t="s">
        <v>187</v>
      </c>
      <c r="H177" s="66">
        <f>COUNTIF(H$9:H$28,$F177)</f>
        <v>0</v>
      </c>
      <c r="I177" s="66">
        <f t="shared" si="105"/>
        <v>0</v>
      </c>
      <c r="J177" s="66">
        <f t="shared" si="105"/>
        <v>0</v>
      </c>
      <c r="K177" s="66">
        <f t="shared" si="105"/>
        <v>0</v>
      </c>
      <c r="L177" s="66">
        <f t="shared" si="105"/>
        <v>0</v>
      </c>
      <c r="M177" s="66">
        <f t="shared" si="105"/>
        <v>0</v>
      </c>
      <c r="N177" s="66">
        <f t="shared" si="105"/>
        <v>0</v>
      </c>
      <c r="O177" s="66">
        <f t="shared" si="105"/>
        <v>0</v>
      </c>
      <c r="P177" s="66">
        <f t="shared" si="105"/>
        <v>0</v>
      </c>
      <c r="Q177" s="66">
        <f t="shared" si="105"/>
        <v>0</v>
      </c>
      <c r="R177" s="66">
        <f t="shared" si="105"/>
        <v>0</v>
      </c>
      <c r="S177" s="66">
        <f t="shared" si="105"/>
        <v>0</v>
      </c>
      <c r="T177" s="66">
        <f t="shared" si="105"/>
        <v>0</v>
      </c>
      <c r="U177" s="66">
        <f t="shared" si="105"/>
        <v>0</v>
      </c>
      <c r="V177" s="66">
        <f t="shared" si="105"/>
        <v>0</v>
      </c>
      <c r="W177" s="66">
        <f t="shared" si="105"/>
        <v>0</v>
      </c>
      <c r="X177" s="66">
        <f t="shared" si="105"/>
        <v>0</v>
      </c>
      <c r="Y177" s="66">
        <f t="shared" si="105"/>
        <v>0</v>
      </c>
      <c r="Z177"/>
    </row>
    <row r="178" spans="6:41" x14ac:dyDescent="0.2">
      <c r="F178" s="95" t="s">
        <v>275</v>
      </c>
      <c r="G178" s="94" t="s">
        <v>188</v>
      </c>
      <c r="H178" s="66">
        <f>H176+H177</f>
        <v>0</v>
      </c>
      <c r="I178" s="66">
        <f t="shared" ref="I178:Y178" si="106">I176+I177</f>
        <v>0</v>
      </c>
      <c r="J178" s="66">
        <f t="shared" si="106"/>
        <v>0</v>
      </c>
      <c r="K178" s="66">
        <f t="shared" si="106"/>
        <v>0</v>
      </c>
      <c r="L178" s="66">
        <f t="shared" si="106"/>
        <v>0</v>
      </c>
      <c r="M178" s="66">
        <f t="shared" si="106"/>
        <v>0</v>
      </c>
      <c r="N178" s="66">
        <f t="shared" si="106"/>
        <v>0</v>
      </c>
      <c r="O178" s="66">
        <f t="shared" si="106"/>
        <v>0</v>
      </c>
      <c r="P178" s="66">
        <f t="shared" si="106"/>
        <v>0</v>
      </c>
      <c r="Q178" s="66">
        <f t="shared" si="106"/>
        <v>0</v>
      </c>
      <c r="R178" s="66">
        <f t="shared" si="106"/>
        <v>0</v>
      </c>
      <c r="S178" s="66">
        <f t="shared" si="106"/>
        <v>0</v>
      </c>
      <c r="T178" s="66">
        <f t="shared" si="106"/>
        <v>0</v>
      </c>
      <c r="U178" s="66">
        <f t="shared" si="106"/>
        <v>0</v>
      </c>
      <c r="V178" s="66">
        <f t="shared" si="106"/>
        <v>0</v>
      </c>
      <c r="W178" s="66">
        <f t="shared" si="106"/>
        <v>0</v>
      </c>
      <c r="X178" s="66">
        <f t="shared" si="106"/>
        <v>0</v>
      </c>
      <c r="Y178" s="66">
        <f t="shared" si="106"/>
        <v>0</v>
      </c>
      <c r="Z178"/>
      <c r="AC178" t="s">
        <v>127</v>
      </c>
      <c r="AD178" s="108">
        <f>L114</f>
        <v>0</v>
      </c>
    </row>
    <row r="179" spans="6:41" x14ac:dyDescent="0.2">
      <c r="F179" s="95" t="s">
        <v>312</v>
      </c>
      <c r="G179" s="94" t="s">
        <v>189</v>
      </c>
      <c r="H179" s="66">
        <f>COUNTIF(H$9:H$28,$F179)</f>
        <v>0</v>
      </c>
      <c r="I179" s="66">
        <f t="shared" ref="I179:Y180" si="107">COUNTIF(I$9:I$28,$F179)</f>
        <v>0</v>
      </c>
      <c r="J179" s="66">
        <f t="shared" si="107"/>
        <v>0</v>
      </c>
      <c r="K179" s="66">
        <f t="shared" si="107"/>
        <v>0</v>
      </c>
      <c r="L179" s="66">
        <f t="shared" si="107"/>
        <v>0</v>
      </c>
      <c r="M179" s="66">
        <f t="shared" si="107"/>
        <v>0</v>
      </c>
      <c r="N179" s="66">
        <f t="shared" si="107"/>
        <v>0</v>
      </c>
      <c r="O179" s="66">
        <f t="shared" si="107"/>
        <v>0</v>
      </c>
      <c r="P179" s="66">
        <f t="shared" si="107"/>
        <v>0</v>
      </c>
      <c r="Q179" s="66">
        <f t="shared" si="107"/>
        <v>0</v>
      </c>
      <c r="R179" s="66">
        <f t="shared" si="107"/>
        <v>0</v>
      </c>
      <c r="S179" s="66">
        <f t="shared" si="107"/>
        <v>0</v>
      </c>
      <c r="T179" s="66">
        <f t="shared" si="107"/>
        <v>0</v>
      </c>
      <c r="U179" s="66">
        <f t="shared" si="107"/>
        <v>0</v>
      </c>
      <c r="V179" s="66">
        <f t="shared" si="107"/>
        <v>0</v>
      </c>
      <c r="W179" s="66">
        <f t="shared" si="107"/>
        <v>0</v>
      </c>
      <c r="X179" s="66">
        <f t="shared" si="107"/>
        <v>0</v>
      </c>
      <c r="Y179" s="66">
        <f t="shared" si="107"/>
        <v>0</v>
      </c>
      <c r="Z179"/>
      <c r="AC179" t="s">
        <v>128</v>
      </c>
      <c r="AD179" s="108">
        <f>L115</f>
        <v>0</v>
      </c>
    </row>
    <row r="180" spans="6:41" x14ac:dyDescent="0.2">
      <c r="F180" s="95" t="s">
        <v>313</v>
      </c>
      <c r="G180" s="94" t="s">
        <v>190</v>
      </c>
      <c r="H180" s="66">
        <f>COUNTIF(H$9:H$28,$F180)</f>
        <v>0</v>
      </c>
      <c r="I180" s="66">
        <f t="shared" si="107"/>
        <v>0</v>
      </c>
      <c r="J180" s="66">
        <f t="shared" si="107"/>
        <v>0</v>
      </c>
      <c r="K180" s="66">
        <f t="shared" si="107"/>
        <v>0</v>
      </c>
      <c r="L180" s="66">
        <f t="shared" si="107"/>
        <v>0</v>
      </c>
      <c r="M180" s="66">
        <f t="shared" si="107"/>
        <v>0</v>
      </c>
      <c r="N180" s="66">
        <f t="shared" si="107"/>
        <v>0</v>
      </c>
      <c r="O180" s="66">
        <f t="shared" si="107"/>
        <v>0</v>
      </c>
      <c r="P180" s="66">
        <f t="shared" si="107"/>
        <v>0</v>
      </c>
      <c r="Q180" s="66">
        <f t="shared" si="107"/>
        <v>0</v>
      </c>
      <c r="R180" s="66">
        <f t="shared" si="107"/>
        <v>0</v>
      </c>
      <c r="S180" s="66">
        <f t="shared" si="107"/>
        <v>0</v>
      </c>
      <c r="T180" s="66">
        <f t="shared" si="107"/>
        <v>0</v>
      </c>
      <c r="U180" s="66">
        <f t="shared" si="107"/>
        <v>0</v>
      </c>
      <c r="V180" s="66">
        <f t="shared" si="107"/>
        <v>0</v>
      </c>
      <c r="W180" s="66">
        <f t="shared" si="107"/>
        <v>0</v>
      </c>
      <c r="X180" s="66">
        <f t="shared" si="107"/>
        <v>0</v>
      </c>
      <c r="Y180" s="66">
        <f t="shared" si="107"/>
        <v>0</v>
      </c>
      <c r="Z180"/>
      <c r="AC180" t="s">
        <v>129</v>
      </c>
      <c r="AD180" s="108">
        <f>L116</f>
        <v>0</v>
      </c>
    </row>
    <row r="181" spans="6:41" x14ac:dyDescent="0.2">
      <c r="F181" s="95" t="s">
        <v>275</v>
      </c>
      <c r="G181" s="94" t="s">
        <v>191</v>
      </c>
      <c r="H181" s="66">
        <f>H179+H180</f>
        <v>0</v>
      </c>
      <c r="I181" s="66">
        <f t="shared" ref="I181:Y181" si="108">I179+I180</f>
        <v>0</v>
      </c>
      <c r="J181" s="66">
        <f t="shared" si="108"/>
        <v>0</v>
      </c>
      <c r="K181" s="66">
        <f t="shared" si="108"/>
        <v>0</v>
      </c>
      <c r="L181" s="66">
        <f t="shared" si="108"/>
        <v>0</v>
      </c>
      <c r="M181" s="66">
        <f t="shared" si="108"/>
        <v>0</v>
      </c>
      <c r="N181" s="66">
        <f t="shared" si="108"/>
        <v>0</v>
      </c>
      <c r="O181" s="66">
        <f t="shared" si="108"/>
        <v>0</v>
      </c>
      <c r="P181" s="66">
        <f t="shared" si="108"/>
        <v>0</v>
      </c>
      <c r="Q181" s="66">
        <f t="shared" si="108"/>
        <v>0</v>
      </c>
      <c r="R181" s="66">
        <f t="shared" si="108"/>
        <v>0</v>
      </c>
      <c r="S181" s="66">
        <f t="shared" si="108"/>
        <v>0</v>
      </c>
      <c r="T181" s="66">
        <f t="shared" si="108"/>
        <v>0</v>
      </c>
      <c r="U181" s="66">
        <f t="shared" si="108"/>
        <v>0</v>
      </c>
      <c r="V181" s="66">
        <f t="shared" si="108"/>
        <v>0</v>
      </c>
      <c r="W181" s="66">
        <f t="shared" si="108"/>
        <v>0</v>
      </c>
      <c r="X181" s="66">
        <f t="shared" si="108"/>
        <v>0</v>
      </c>
      <c r="Y181" s="66">
        <f t="shared" si="108"/>
        <v>0</v>
      </c>
      <c r="Z181"/>
      <c r="AC181" t="s">
        <v>130</v>
      </c>
      <c r="AD181" s="108">
        <f>L117</f>
        <v>0</v>
      </c>
    </row>
    <row r="182" spans="6:41" x14ac:dyDescent="0.2">
      <c r="F182" s="95" t="s">
        <v>314</v>
      </c>
      <c r="G182" s="94" t="s">
        <v>192</v>
      </c>
      <c r="H182" s="66">
        <f>COUNTIF(H$9:H$28,$F182)</f>
        <v>0</v>
      </c>
      <c r="I182" s="66">
        <f t="shared" ref="I182:Y183" si="109">COUNTIF(I$9:I$28,$F182)</f>
        <v>0</v>
      </c>
      <c r="J182" s="66">
        <f t="shared" si="109"/>
        <v>0</v>
      </c>
      <c r="K182" s="66">
        <f t="shared" si="109"/>
        <v>0</v>
      </c>
      <c r="L182" s="66">
        <f t="shared" si="109"/>
        <v>0</v>
      </c>
      <c r="M182" s="66">
        <f t="shared" si="109"/>
        <v>0</v>
      </c>
      <c r="N182" s="66">
        <f t="shared" si="109"/>
        <v>0</v>
      </c>
      <c r="O182" s="66">
        <f t="shared" si="109"/>
        <v>0</v>
      </c>
      <c r="P182" s="66">
        <f t="shared" si="109"/>
        <v>0</v>
      </c>
      <c r="Q182" s="66">
        <f t="shared" si="109"/>
        <v>0</v>
      </c>
      <c r="R182" s="66">
        <f t="shared" si="109"/>
        <v>0</v>
      </c>
      <c r="S182" s="66">
        <f t="shared" si="109"/>
        <v>0</v>
      </c>
      <c r="T182" s="66">
        <f t="shared" si="109"/>
        <v>0</v>
      </c>
      <c r="U182" s="66">
        <f t="shared" si="109"/>
        <v>0</v>
      </c>
      <c r="V182" s="66">
        <f t="shared" si="109"/>
        <v>0</v>
      </c>
      <c r="W182" s="66">
        <f t="shared" si="109"/>
        <v>0</v>
      </c>
      <c r="X182" s="66">
        <f t="shared" si="109"/>
        <v>0</v>
      </c>
      <c r="Y182" s="66">
        <f t="shared" si="109"/>
        <v>0</v>
      </c>
      <c r="Z182"/>
      <c r="AC182" t="s">
        <v>131</v>
      </c>
      <c r="AD182" s="110">
        <f>L118</f>
        <v>0</v>
      </c>
    </row>
    <row r="183" spans="6:41" x14ac:dyDescent="0.2">
      <c r="F183" s="95" t="s">
        <v>315</v>
      </c>
      <c r="G183" s="94" t="s">
        <v>193</v>
      </c>
      <c r="H183" s="66">
        <f>COUNTIF(H$9:H$28,$F183)</f>
        <v>0</v>
      </c>
      <c r="I183" s="66">
        <f t="shared" si="109"/>
        <v>0</v>
      </c>
      <c r="J183" s="66">
        <f t="shared" si="109"/>
        <v>0</v>
      </c>
      <c r="K183" s="66">
        <f t="shared" si="109"/>
        <v>0</v>
      </c>
      <c r="L183" s="66">
        <f t="shared" si="109"/>
        <v>0</v>
      </c>
      <c r="M183" s="66">
        <f t="shared" si="109"/>
        <v>0</v>
      </c>
      <c r="N183" s="66">
        <f t="shared" si="109"/>
        <v>0</v>
      </c>
      <c r="O183" s="66">
        <f t="shared" si="109"/>
        <v>0</v>
      </c>
      <c r="P183" s="66">
        <f t="shared" si="109"/>
        <v>0</v>
      </c>
      <c r="Q183" s="66">
        <f t="shared" si="109"/>
        <v>0</v>
      </c>
      <c r="R183" s="66">
        <f t="shared" si="109"/>
        <v>0</v>
      </c>
      <c r="S183" s="66">
        <f t="shared" si="109"/>
        <v>0</v>
      </c>
      <c r="T183" s="66">
        <f t="shared" si="109"/>
        <v>0</v>
      </c>
      <c r="U183" s="66">
        <f t="shared" si="109"/>
        <v>0</v>
      </c>
      <c r="V183" s="66">
        <f t="shared" si="109"/>
        <v>0</v>
      </c>
      <c r="W183" s="66">
        <f t="shared" si="109"/>
        <v>0</v>
      </c>
      <c r="X183" s="66">
        <f t="shared" si="109"/>
        <v>0</v>
      </c>
      <c r="Y183" s="66">
        <f t="shared" si="109"/>
        <v>0</v>
      </c>
      <c r="Z183"/>
    </row>
    <row r="184" spans="6:41" x14ac:dyDescent="0.2">
      <c r="F184" s="95" t="s">
        <v>275</v>
      </c>
      <c r="G184" s="94" t="s">
        <v>194</v>
      </c>
      <c r="H184" s="66">
        <f>H182+H183</f>
        <v>0</v>
      </c>
      <c r="I184" s="66">
        <f t="shared" ref="I184:Y184" si="110">I182+I183</f>
        <v>0</v>
      </c>
      <c r="J184" s="66">
        <f t="shared" si="110"/>
        <v>0</v>
      </c>
      <c r="K184" s="66">
        <f t="shared" si="110"/>
        <v>0</v>
      </c>
      <c r="L184" s="66">
        <f t="shared" si="110"/>
        <v>0</v>
      </c>
      <c r="M184" s="66">
        <f t="shared" si="110"/>
        <v>0</v>
      </c>
      <c r="N184" s="66">
        <f t="shared" si="110"/>
        <v>0</v>
      </c>
      <c r="O184" s="66">
        <f t="shared" si="110"/>
        <v>0</v>
      </c>
      <c r="P184" s="66">
        <f t="shared" si="110"/>
        <v>0</v>
      </c>
      <c r="Q184" s="66">
        <f t="shared" si="110"/>
        <v>0</v>
      </c>
      <c r="R184" s="66">
        <f t="shared" si="110"/>
        <v>0</v>
      </c>
      <c r="S184" s="66">
        <f t="shared" si="110"/>
        <v>0</v>
      </c>
      <c r="T184" s="66">
        <f t="shared" si="110"/>
        <v>0</v>
      </c>
      <c r="U184" s="66">
        <f t="shared" si="110"/>
        <v>0</v>
      </c>
      <c r="V184" s="66">
        <f t="shared" si="110"/>
        <v>0</v>
      </c>
      <c r="W184" s="66">
        <f t="shared" si="110"/>
        <v>0</v>
      </c>
      <c r="X184" s="66">
        <f t="shared" si="110"/>
        <v>0</v>
      </c>
      <c r="Y184" s="66">
        <f t="shared" si="110"/>
        <v>0</v>
      </c>
      <c r="Z184"/>
    </row>
    <row r="185" spans="6:41" x14ac:dyDescent="0.2">
      <c r="F185" s="95" t="s">
        <v>316</v>
      </c>
      <c r="G185" s="94" t="s">
        <v>195</v>
      </c>
      <c r="H185" s="66">
        <f>COUNTIF(H$9:H$28,$F185)</f>
        <v>0</v>
      </c>
      <c r="I185" s="66">
        <f t="shared" ref="I185:Y186" si="111">COUNTIF(I$9:I$28,$F185)</f>
        <v>0</v>
      </c>
      <c r="J185" s="66">
        <f t="shared" si="111"/>
        <v>0</v>
      </c>
      <c r="K185" s="66">
        <f t="shared" si="111"/>
        <v>0</v>
      </c>
      <c r="L185" s="66">
        <f t="shared" si="111"/>
        <v>0</v>
      </c>
      <c r="M185" s="66">
        <f t="shared" si="111"/>
        <v>0</v>
      </c>
      <c r="N185" s="66">
        <f t="shared" si="111"/>
        <v>0</v>
      </c>
      <c r="O185" s="66">
        <f t="shared" si="111"/>
        <v>0</v>
      </c>
      <c r="P185" s="66">
        <f t="shared" si="111"/>
        <v>0</v>
      </c>
      <c r="Q185" s="66">
        <f t="shared" si="111"/>
        <v>0</v>
      </c>
      <c r="R185" s="66">
        <f t="shared" si="111"/>
        <v>0</v>
      </c>
      <c r="S185" s="66">
        <f t="shared" si="111"/>
        <v>0</v>
      </c>
      <c r="T185" s="66">
        <f t="shared" si="111"/>
        <v>0</v>
      </c>
      <c r="U185" s="66">
        <f t="shared" si="111"/>
        <v>0</v>
      </c>
      <c r="V185" s="66">
        <f t="shared" si="111"/>
        <v>0</v>
      </c>
      <c r="W185" s="66">
        <f t="shared" si="111"/>
        <v>0</v>
      </c>
      <c r="X185" s="66">
        <f t="shared" si="111"/>
        <v>0</v>
      </c>
      <c r="Y185" s="66">
        <f t="shared" si="111"/>
        <v>0</v>
      </c>
      <c r="Z185"/>
    </row>
    <row r="186" spans="6:41" ht="13.8" thickBot="1" x14ac:dyDescent="0.25">
      <c r="F186" s="95" t="s">
        <v>317</v>
      </c>
      <c r="G186" s="94" t="s">
        <v>196</v>
      </c>
      <c r="H186" s="66">
        <f>COUNTIF(H$9:H$28,$F186)</f>
        <v>0</v>
      </c>
      <c r="I186" s="66">
        <f t="shared" si="111"/>
        <v>0</v>
      </c>
      <c r="J186" s="66">
        <f t="shared" si="111"/>
        <v>0</v>
      </c>
      <c r="K186" s="66">
        <f t="shared" si="111"/>
        <v>0</v>
      </c>
      <c r="L186" s="66">
        <f t="shared" si="111"/>
        <v>0</v>
      </c>
      <c r="M186" s="66">
        <f t="shared" si="111"/>
        <v>0</v>
      </c>
      <c r="N186" s="66">
        <f t="shared" si="111"/>
        <v>0</v>
      </c>
      <c r="O186" s="66">
        <f t="shared" si="111"/>
        <v>0</v>
      </c>
      <c r="P186" s="66">
        <f t="shared" si="111"/>
        <v>0</v>
      </c>
      <c r="Q186" s="66">
        <f t="shared" si="111"/>
        <v>0</v>
      </c>
      <c r="R186" s="66">
        <f t="shared" si="111"/>
        <v>0</v>
      </c>
      <c r="S186" s="66">
        <f t="shared" si="111"/>
        <v>0</v>
      </c>
      <c r="T186" s="66">
        <f t="shared" si="111"/>
        <v>0</v>
      </c>
      <c r="U186" s="66">
        <f t="shared" si="111"/>
        <v>0</v>
      </c>
      <c r="V186" s="66">
        <f t="shared" si="111"/>
        <v>0</v>
      </c>
      <c r="W186" s="66">
        <f t="shared" si="111"/>
        <v>0</v>
      </c>
      <c r="X186" s="66">
        <f t="shared" si="111"/>
        <v>0</v>
      </c>
      <c r="Y186" s="66">
        <f t="shared" si="111"/>
        <v>0</v>
      </c>
      <c r="Z186"/>
    </row>
    <row r="187" spans="6:41" x14ac:dyDescent="0.2">
      <c r="F187" s="95" t="s">
        <v>275</v>
      </c>
      <c r="G187" s="94" t="s">
        <v>197</v>
      </c>
      <c r="H187" s="66">
        <f>H185+H186</f>
        <v>0</v>
      </c>
      <c r="I187" s="66">
        <f t="shared" ref="I187:Y187" si="112">I185+I186</f>
        <v>0</v>
      </c>
      <c r="J187" s="66">
        <f t="shared" si="112"/>
        <v>0</v>
      </c>
      <c r="K187" s="66">
        <f t="shared" si="112"/>
        <v>0</v>
      </c>
      <c r="L187" s="66">
        <f t="shared" si="112"/>
        <v>0</v>
      </c>
      <c r="M187" s="66">
        <f t="shared" si="112"/>
        <v>0</v>
      </c>
      <c r="N187" s="66">
        <f t="shared" si="112"/>
        <v>0</v>
      </c>
      <c r="O187" s="66">
        <f t="shared" si="112"/>
        <v>0</v>
      </c>
      <c r="P187" s="66">
        <f t="shared" si="112"/>
        <v>0</v>
      </c>
      <c r="Q187" s="66">
        <f t="shared" si="112"/>
        <v>0</v>
      </c>
      <c r="R187" s="66">
        <f t="shared" si="112"/>
        <v>0</v>
      </c>
      <c r="S187" s="66">
        <f t="shared" si="112"/>
        <v>0</v>
      </c>
      <c r="T187" s="66">
        <f t="shared" si="112"/>
        <v>0</v>
      </c>
      <c r="U187" s="66">
        <f t="shared" si="112"/>
        <v>0</v>
      </c>
      <c r="V187" s="66">
        <f t="shared" si="112"/>
        <v>0</v>
      </c>
      <c r="W187" s="66">
        <f t="shared" si="112"/>
        <v>0</v>
      </c>
      <c r="X187" s="66">
        <f t="shared" si="112"/>
        <v>0</v>
      </c>
      <c r="Y187" s="66">
        <f t="shared" si="112"/>
        <v>0</v>
      </c>
      <c r="Z187"/>
      <c r="AB187" s="114" t="s">
        <v>417</v>
      </c>
      <c r="AC187" s="114"/>
      <c r="AD187" s="114"/>
      <c r="AE187" s="114"/>
      <c r="AF187" s="114"/>
      <c r="AG187" s="114"/>
      <c r="AH187" s="114"/>
      <c r="AI187" s="114"/>
      <c r="AJ187" s="114"/>
      <c r="AK187" s="114"/>
      <c r="AL187" s="114"/>
      <c r="AM187" s="114"/>
      <c r="AN187" s="114"/>
      <c r="AO187" s="114"/>
    </row>
    <row r="188" spans="6:41" x14ac:dyDescent="0.2">
      <c r="F188" s="95" t="s">
        <v>275</v>
      </c>
      <c r="G188" s="94" t="s">
        <v>198</v>
      </c>
      <c r="H188" s="66">
        <f>H240+H252</f>
        <v>0</v>
      </c>
      <c r="I188" s="66">
        <f t="shared" ref="I188:Y188" si="113">I240+I252</f>
        <v>0</v>
      </c>
      <c r="J188" s="66">
        <f t="shared" si="113"/>
        <v>0</v>
      </c>
      <c r="K188" s="66">
        <f t="shared" si="113"/>
        <v>0</v>
      </c>
      <c r="L188" s="66">
        <f t="shared" si="113"/>
        <v>0</v>
      </c>
      <c r="M188" s="66">
        <f t="shared" si="113"/>
        <v>0</v>
      </c>
      <c r="N188" s="66">
        <f t="shared" si="113"/>
        <v>0</v>
      </c>
      <c r="O188" s="66">
        <f t="shared" si="113"/>
        <v>0</v>
      </c>
      <c r="P188" s="66">
        <f t="shared" si="113"/>
        <v>0</v>
      </c>
      <c r="Q188" s="66">
        <f t="shared" si="113"/>
        <v>0</v>
      </c>
      <c r="R188" s="66">
        <f t="shared" si="113"/>
        <v>0</v>
      </c>
      <c r="S188" s="66">
        <f t="shared" si="113"/>
        <v>0</v>
      </c>
      <c r="T188" s="66">
        <f t="shared" si="113"/>
        <v>0</v>
      </c>
      <c r="U188" s="66">
        <f t="shared" si="113"/>
        <v>0</v>
      </c>
      <c r="V188" s="66">
        <f t="shared" si="113"/>
        <v>0</v>
      </c>
      <c r="W188" s="66">
        <f t="shared" si="113"/>
        <v>0</v>
      </c>
      <c r="X188" s="66">
        <f t="shared" si="113"/>
        <v>0</v>
      </c>
      <c r="Y188" s="66">
        <f t="shared" si="113"/>
        <v>0</v>
      </c>
      <c r="Z188"/>
      <c r="AC188" t="s">
        <v>403</v>
      </c>
      <c r="AD188" s="111" t="str">
        <f>M31</f>
        <v/>
      </c>
      <c r="AE188" s="112"/>
      <c r="AF188" s="112"/>
      <c r="AG188" s="113"/>
    </row>
    <row r="189" spans="6:41" x14ac:dyDescent="0.2">
      <c r="F189" s="95" t="s">
        <v>275</v>
      </c>
      <c r="G189" s="94" t="s">
        <v>199</v>
      </c>
      <c r="H189" s="66">
        <f>H241+H253</f>
        <v>0</v>
      </c>
      <c r="I189" s="66">
        <f t="shared" ref="I189:Y189" si="114">I241+I253</f>
        <v>0</v>
      </c>
      <c r="J189" s="66">
        <f t="shared" si="114"/>
        <v>0</v>
      </c>
      <c r="K189" s="66">
        <f t="shared" si="114"/>
        <v>0</v>
      </c>
      <c r="L189" s="66">
        <f t="shared" si="114"/>
        <v>0</v>
      </c>
      <c r="M189" s="66">
        <f t="shared" si="114"/>
        <v>0</v>
      </c>
      <c r="N189" s="66">
        <f t="shared" si="114"/>
        <v>0</v>
      </c>
      <c r="O189" s="66">
        <f t="shared" si="114"/>
        <v>0</v>
      </c>
      <c r="P189" s="66">
        <f t="shared" si="114"/>
        <v>0</v>
      </c>
      <c r="Q189" s="66">
        <f t="shared" si="114"/>
        <v>0</v>
      </c>
      <c r="R189" s="66">
        <f t="shared" si="114"/>
        <v>0</v>
      </c>
      <c r="S189" s="66">
        <f t="shared" si="114"/>
        <v>0</v>
      </c>
      <c r="T189" s="66">
        <f t="shared" si="114"/>
        <v>0</v>
      </c>
      <c r="U189" s="66">
        <f t="shared" si="114"/>
        <v>0</v>
      </c>
      <c r="V189" s="66">
        <f t="shared" si="114"/>
        <v>0</v>
      </c>
      <c r="W189" s="66">
        <f t="shared" si="114"/>
        <v>0</v>
      </c>
      <c r="X189" s="66">
        <f t="shared" si="114"/>
        <v>0</v>
      </c>
      <c r="Y189" s="66">
        <f t="shared" si="114"/>
        <v>0</v>
      </c>
      <c r="Z189"/>
    </row>
    <row r="190" spans="6:41" x14ac:dyDescent="0.2">
      <c r="F190" s="95" t="s">
        <v>275</v>
      </c>
      <c r="G190" s="94" t="s">
        <v>200</v>
      </c>
      <c r="H190" s="66">
        <f t="shared" ref="H190:H199" si="115">H242+H254</f>
        <v>0</v>
      </c>
      <c r="I190" s="66">
        <f t="shared" ref="I190:Y190" si="116">I242+I254</f>
        <v>0</v>
      </c>
      <c r="J190" s="66">
        <f t="shared" si="116"/>
        <v>0</v>
      </c>
      <c r="K190" s="66">
        <f t="shared" si="116"/>
        <v>0</v>
      </c>
      <c r="L190" s="66">
        <f t="shared" si="116"/>
        <v>0</v>
      </c>
      <c r="M190" s="66">
        <f t="shared" si="116"/>
        <v>0</v>
      </c>
      <c r="N190" s="66">
        <f t="shared" si="116"/>
        <v>0</v>
      </c>
      <c r="O190" s="66">
        <f t="shared" si="116"/>
        <v>0</v>
      </c>
      <c r="P190" s="66">
        <f t="shared" si="116"/>
        <v>0</v>
      </c>
      <c r="Q190" s="66">
        <f t="shared" si="116"/>
        <v>0</v>
      </c>
      <c r="R190" s="66">
        <f t="shared" si="116"/>
        <v>0</v>
      </c>
      <c r="S190" s="66">
        <f t="shared" si="116"/>
        <v>0</v>
      </c>
      <c r="T190" s="66">
        <f t="shared" si="116"/>
        <v>0</v>
      </c>
      <c r="U190" s="66">
        <f t="shared" si="116"/>
        <v>0</v>
      </c>
      <c r="V190" s="66">
        <f t="shared" si="116"/>
        <v>0</v>
      </c>
      <c r="W190" s="66">
        <f t="shared" si="116"/>
        <v>0</v>
      </c>
      <c r="X190" s="66">
        <f t="shared" si="116"/>
        <v>0</v>
      </c>
      <c r="Y190" s="66">
        <f t="shared" si="116"/>
        <v>0</v>
      </c>
      <c r="Z190"/>
      <c r="AC190" t="s">
        <v>397</v>
      </c>
      <c r="AD190" s="108">
        <f>M113</f>
        <v>0</v>
      </c>
    </row>
    <row r="191" spans="6:41" x14ac:dyDescent="0.2">
      <c r="F191" s="95" t="s">
        <v>275</v>
      </c>
      <c r="G191" s="94" t="s">
        <v>201</v>
      </c>
      <c r="H191" s="66">
        <f t="shared" si="115"/>
        <v>0</v>
      </c>
      <c r="I191" s="66">
        <f t="shared" ref="I191:Y191" si="117">I243+I255</f>
        <v>0</v>
      </c>
      <c r="J191" s="66">
        <f t="shared" si="117"/>
        <v>0</v>
      </c>
      <c r="K191" s="66">
        <f t="shared" si="117"/>
        <v>0</v>
      </c>
      <c r="L191" s="66">
        <f t="shared" si="117"/>
        <v>0</v>
      </c>
      <c r="M191" s="66">
        <f t="shared" si="117"/>
        <v>0</v>
      </c>
      <c r="N191" s="66">
        <f t="shared" si="117"/>
        <v>0</v>
      </c>
      <c r="O191" s="66">
        <f t="shared" si="117"/>
        <v>0</v>
      </c>
      <c r="P191" s="66">
        <f t="shared" si="117"/>
        <v>0</v>
      </c>
      <c r="Q191" s="66">
        <f t="shared" si="117"/>
        <v>0</v>
      </c>
      <c r="R191" s="66">
        <f t="shared" si="117"/>
        <v>0</v>
      </c>
      <c r="S191" s="66">
        <f t="shared" si="117"/>
        <v>0</v>
      </c>
      <c r="T191" s="66">
        <f t="shared" si="117"/>
        <v>0</v>
      </c>
      <c r="U191" s="66">
        <f t="shared" si="117"/>
        <v>0</v>
      </c>
      <c r="V191" s="66">
        <f t="shared" si="117"/>
        <v>0</v>
      </c>
      <c r="W191" s="66">
        <f t="shared" si="117"/>
        <v>0</v>
      </c>
      <c r="X191" s="66">
        <f t="shared" si="117"/>
        <v>0</v>
      </c>
      <c r="Y191" s="66">
        <f t="shared" si="117"/>
        <v>0</v>
      </c>
      <c r="Z191"/>
    </row>
    <row r="192" spans="6:41" x14ac:dyDescent="0.2">
      <c r="F192" s="95" t="s">
        <v>275</v>
      </c>
      <c r="G192" s="94" t="s">
        <v>202</v>
      </c>
      <c r="H192" s="66">
        <f t="shared" si="115"/>
        <v>0</v>
      </c>
      <c r="I192" s="66">
        <f t="shared" ref="I192:Y192" si="118">I244+I256</f>
        <v>0</v>
      </c>
      <c r="J192" s="66">
        <f t="shared" si="118"/>
        <v>0</v>
      </c>
      <c r="K192" s="66">
        <f t="shared" si="118"/>
        <v>0</v>
      </c>
      <c r="L192" s="66">
        <f t="shared" si="118"/>
        <v>0</v>
      </c>
      <c r="M192" s="66">
        <f t="shared" si="118"/>
        <v>0</v>
      </c>
      <c r="N192" s="66">
        <f t="shared" si="118"/>
        <v>0</v>
      </c>
      <c r="O192" s="66">
        <f t="shared" si="118"/>
        <v>0</v>
      </c>
      <c r="P192" s="66">
        <f t="shared" si="118"/>
        <v>0</v>
      </c>
      <c r="Q192" s="66">
        <f t="shared" si="118"/>
        <v>0</v>
      </c>
      <c r="R192" s="66">
        <f t="shared" si="118"/>
        <v>0</v>
      </c>
      <c r="S192" s="66">
        <f t="shared" si="118"/>
        <v>0</v>
      </c>
      <c r="T192" s="66">
        <f t="shared" si="118"/>
        <v>0</v>
      </c>
      <c r="U192" s="66">
        <f t="shared" si="118"/>
        <v>0</v>
      </c>
      <c r="V192" s="66">
        <f t="shared" si="118"/>
        <v>0</v>
      </c>
      <c r="W192" s="66">
        <f t="shared" si="118"/>
        <v>0</v>
      </c>
      <c r="X192" s="66">
        <f t="shared" si="118"/>
        <v>0</v>
      </c>
      <c r="Y192" s="66">
        <f t="shared" si="118"/>
        <v>0</v>
      </c>
      <c r="Z192"/>
      <c r="AD192" s="140" t="s">
        <v>385</v>
      </c>
      <c r="AE192" s="140"/>
      <c r="AF192" s="140"/>
      <c r="AG192" s="140" t="s">
        <v>386</v>
      </c>
      <c r="AH192" s="140"/>
      <c r="AI192" s="140"/>
      <c r="AJ192" s="140" t="s">
        <v>387</v>
      </c>
      <c r="AK192" s="140"/>
      <c r="AL192" s="140"/>
      <c r="AM192" s="140" t="s">
        <v>388</v>
      </c>
      <c r="AN192" s="140"/>
      <c r="AO192" s="140"/>
    </row>
    <row r="193" spans="6:41" x14ac:dyDescent="0.2">
      <c r="F193" s="95" t="s">
        <v>275</v>
      </c>
      <c r="G193" s="94" t="s">
        <v>203</v>
      </c>
      <c r="H193" s="66">
        <f t="shared" si="115"/>
        <v>0</v>
      </c>
      <c r="I193" s="66">
        <f t="shared" ref="I193:Y193" si="119">I245+I257</f>
        <v>0</v>
      </c>
      <c r="J193" s="66">
        <f t="shared" si="119"/>
        <v>0</v>
      </c>
      <c r="K193" s="66">
        <f t="shared" si="119"/>
        <v>0</v>
      </c>
      <c r="L193" s="66">
        <f t="shared" si="119"/>
        <v>0</v>
      </c>
      <c r="M193" s="66">
        <f t="shared" si="119"/>
        <v>0</v>
      </c>
      <c r="N193" s="66">
        <f t="shared" si="119"/>
        <v>0</v>
      </c>
      <c r="O193" s="66">
        <f t="shared" si="119"/>
        <v>0</v>
      </c>
      <c r="P193" s="66">
        <f t="shared" si="119"/>
        <v>0</v>
      </c>
      <c r="Q193" s="66">
        <f t="shared" si="119"/>
        <v>0</v>
      </c>
      <c r="R193" s="66">
        <f t="shared" si="119"/>
        <v>0</v>
      </c>
      <c r="S193" s="66">
        <f t="shared" si="119"/>
        <v>0</v>
      </c>
      <c r="T193" s="66">
        <f t="shared" si="119"/>
        <v>0</v>
      </c>
      <c r="U193" s="66">
        <f t="shared" si="119"/>
        <v>0</v>
      </c>
      <c r="V193" s="66">
        <f t="shared" si="119"/>
        <v>0</v>
      </c>
      <c r="W193" s="66">
        <f t="shared" si="119"/>
        <v>0</v>
      </c>
      <c r="X193" s="66">
        <f t="shared" si="119"/>
        <v>0</v>
      </c>
      <c r="Y193" s="66">
        <f t="shared" si="119"/>
        <v>0</v>
      </c>
      <c r="Z193"/>
      <c r="AC193" t="s">
        <v>416</v>
      </c>
      <c r="AD193" s="107" t="s">
        <v>389</v>
      </c>
      <c r="AE193" s="107" t="s">
        <v>390</v>
      </c>
      <c r="AF193" s="109" t="s">
        <v>391</v>
      </c>
      <c r="AG193" s="107" t="s">
        <v>389</v>
      </c>
      <c r="AH193" s="107" t="s">
        <v>390</v>
      </c>
      <c r="AI193" s="109" t="s">
        <v>391</v>
      </c>
      <c r="AJ193" s="107" t="s">
        <v>389</v>
      </c>
      <c r="AK193" s="107" t="s">
        <v>390</v>
      </c>
      <c r="AL193" s="109" t="s">
        <v>391</v>
      </c>
      <c r="AM193" s="107" t="s">
        <v>389</v>
      </c>
      <c r="AN193" s="107" t="s">
        <v>390</v>
      </c>
      <c r="AO193" s="109" t="s">
        <v>391</v>
      </c>
    </row>
    <row r="194" spans="6:41" x14ac:dyDescent="0.2">
      <c r="F194" s="95" t="s">
        <v>275</v>
      </c>
      <c r="G194" s="94" t="s">
        <v>204</v>
      </c>
      <c r="H194" s="66">
        <f t="shared" si="115"/>
        <v>0</v>
      </c>
      <c r="I194" s="66">
        <f t="shared" ref="I194:Y194" si="120">I246+I258</f>
        <v>0</v>
      </c>
      <c r="J194" s="66">
        <f t="shared" si="120"/>
        <v>0</v>
      </c>
      <c r="K194" s="66">
        <f t="shared" si="120"/>
        <v>0</v>
      </c>
      <c r="L194" s="66">
        <f t="shared" si="120"/>
        <v>0</v>
      </c>
      <c r="M194" s="66">
        <f t="shared" si="120"/>
        <v>0</v>
      </c>
      <c r="N194" s="66">
        <f t="shared" si="120"/>
        <v>0</v>
      </c>
      <c r="O194" s="66">
        <f t="shared" si="120"/>
        <v>0</v>
      </c>
      <c r="P194" s="66">
        <f t="shared" si="120"/>
        <v>0</v>
      </c>
      <c r="Q194" s="66">
        <f t="shared" si="120"/>
        <v>0</v>
      </c>
      <c r="R194" s="66">
        <f t="shared" si="120"/>
        <v>0</v>
      </c>
      <c r="S194" s="66">
        <f t="shared" si="120"/>
        <v>0</v>
      </c>
      <c r="T194" s="66">
        <f t="shared" si="120"/>
        <v>0</v>
      </c>
      <c r="U194" s="66">
        <f t="shared" si="120"/>
        <v>0</v>
      </c>
      <c r="V194" s="66">
        <f t="shared" si="120"/>
        <v>0</v>
      </c>
      <c r="W194" s="66">
        <f t="shared" si="120"/>
        <v>0</v>
      </c>
      <c r="X194" s="66">
        <f t="shared" si="120"/>
        <v>0</v>
      </c>
      <c r="Y194" s="66">
        <f t="shared" si="120"/>
        <v>0</v>
      </c>
      <c r="Z194"/>
      <c r="AC194" t="s">
        <v>380</v>
      </c>
      <c r="AD194" s="108">
        <f>M32</f>
        <v>0</v>
      </c>
      <c r="AE194" s="108">
        <f>M33</f>
        <v>0</v>
      </c>
      <c r="AF194" s="110">
        <f>M34</f>
        <v>0</v>
      </c>
      <c r="AG194" s="108">
        <f>M35</f>
        <v>0</v>
      </c>
      <c r="AH194" s="108">
        <f>M36</f>
        <v>0</v>
      </c>
      <c r="AI194" s="110">
        <f>M37</f>
        <v>0</v>
      </c>
      <c r="AJ194" s="108">
        <f>M38</f>
        <v>0</v>
      </c>
      <c r="AK194" s="108">
        <f>M39</f>
        <v>0</v>
      </c>
      <c r="AL194" s="110">
        <f>M40</f>
        <v>0</v>
      </c>
      <c r="AM194" s="108">
        <f>M41</f>
        <v>0</v>
      </c>
      <c r="AN194" s="108">
        <f>M42</f>
        <v>0</v>
      </c>
      <c r="AO194" s="110">
        <f>M43</f>
        <v>0</v>
      </c>
    </row>
    <row r="195" spans="6:41" x14ac:dyDescent="0.2">
      <c r="F195" s="95" t="s">
        <v>275</v>
      </c>
      <c r="G195" s="94" t="s">
        <v>205</v>
      </c>
      <c r="H195" s="66">
        <f t="shared" si="115"/>
        <v>0</v>
      </c>
      <c r="I195" s="66">
        <f t="shared" ref="I195:Y195" si="121">I247+I259</f>
        <v>0</v>
      </c>
      <c r="J195" s="66">
        <f t="shared" si="121"/>
        <v>0</v>
      </c>
      <c r="K195" s="66">
        <f t="shared" si="121"/>
        <v>0</v>
      </c>
      <c r="L195" s="66">
        <f t="shared" si="121"/>
        <v>0</v>
      </c>
      <c r="M195" s="66">
        <f t="shared" si="121"/>
        <v>0</v>
      </c>
      <c r="N195" s="66">
        <f t="shared" si="121"/>
        <v>0</v>
      </c>
      <c r="O195" s="66">
        <f t="shared" si="121"/>
        <v>0</v>
      </c>
      <c r="P195" s="66">
        <f t="shared" si="121"/>
        <v>0</v>
      </c>
      <c r="Q195" s="66">
        <f t="shared" si="121"/>
        <v>0</v>
      </c>
      <c r="R195" s="66">
        <f t="shared" si="121"/>
        <v>0</v>
      </c>
      <c r="S195" s="66">
        <f t="shared" si="121"/>
        <v>0</v>
      </c>
      <c r="T195" s="66">
        <f t="shared" si="121"/>
        <v>0</v>
      </c>
      <c r="U195" s="66">
        <f t="shared" si="121"/>
        <v>0</v>
      </c>
      <c r="V195" s="66">
        <f t="shared" si="121"/>
        <v>0</v>
      </c>
      <c r="W195" s="66">
        <f t="shared" si="121"/>
        <v>0</v>
      </c>
      <c r="X195" s="66">
        <f t="shared" si="121"/>
        <v>0</v>
      </c>
      <c r="Y195" s="66">
        <f t="shared" si="121"/>
        <v>0</v>
      </c>
      <c r="Z195"/>
      <c r="AC195" t="s">
        <v>381</v>
      </c>
      <c r="AD195" s="108">
        <f>M44</f>
        <v>0</v>
      </c>
      <c r="AE195" s="108">
        <f>M45</f>
        <v>0</v>
      </c>
      <c r="AF195" s="110">
        <f>M46</f>
        <v>0</v>
      </c>
      <c r="AG195" s="108">
        <f>M47</f>
        <v>0</v>
      </c>
      <c r="AH195" s="108">
        <f>M48</f>
        <v>0</v>
      </c>
      <c r="AI195" s="110">
        <f>M49</f>
        <v>0</v>
      </c>
      <c r="AJ195" s="108">
        <f>M50</f>
        <v>0</v>
      </c>
      <c r="AK195" s="108">
        <f>M51</f>
        <v>0</v>
      </c>
      <c r="AL195" s="110">
        <f>M52</f>
        <v>0</v>
      </c>
      <c r="AM195" s="108">
        <f>M53</f>
        <v>0</v>
      </c>
      <c r="AN195" s="108">
        <f>M54</f>
        <v>0</v>
      </c>
      <c r="AO195" s="110">
        <f>M55</f>
        <v>0</v>
      </c>
    </row>
    <row r="196" spans="6:41" x14ac:dyDescent="0.2">
      <c r="F196" s="95" t="s">
        <v>275</v>
      </c>
      <c r="G196" s="94" t="s">
        <v>206</v>
      </c>
      <c r="H196" s="66">
        <f t="shared" si="115"/>
        <v>0</v>
      </c>
      <c r="I196" s="66">
        <f t="shared" ref="I196:Y196" si="122">I248+I260</f>
        <v>0</v>
      </c>
      <c r="J196" s="66">
        <f t="shared" si="122"/>
        <v>0</v>
      </c>
      <c r="K196" s="66">
        <f t="shared" si="122"/>
        <v>0</v>
      </c>
      <c r="L196" s="66">
        <f t="shared" si="122"/>
        <v>0</v>
      </c>
      <c r="M196" s="66">
        <f t="shared" si="122"/>
        <v>0</v>
      </c>
      <c r="N196" s="66">
        <f t="shared" si="122"/>
        <v>0</v>
      </c>
      <c r="O196" s="66">
        <f t="shared" si="122"/>
        <v>0</v>
      </c>
      <c r="P196" s="66">
        <f t="shared" si="122"/>
        <v>0</v>
      </c>
      <c r="Q196" s="66">
        <f t="shared" si="122"/>
        <v>0</v>
      </c>
      <c r="R196" s="66">
        <f t="shared" si="122"/>
        <v>0</v>
      </c>
      <c r="S196" s="66">
        <f t="shared" si="122"/>
        <v>0</v>
      </c>
      <c r="T196" s="66">
        <f t="shared" si="122"/>
        <v>0</v>
      </c>
      <c r="U196" s="66">
        <f t="shared" si="122"/>
        <v>0</v>
      </c>
      <c r="V196" s="66">
        <f t="shared" si="122"/>
        <v>0</v>
      </c>
      <c r="W196" s="66">
        <f t="shared" si="122"/>
        <v>0</v>
      </c>
      <c r="X196" s="66">
        <f t="shared" si="122"/>
        <v>0</v>
      </c>
      <c r="Y196" s="66">
        <f t="shared" si="122"/>
        <v>0</v>
      </c>
      <c r="Z196"/>
      <c r="AC196" t="s">
        <v>382</v>
      </c>
      <c r="AD196" s="108">
        <f>M56</f>
        <v>0</v>
      </c>
      <c r="AE196" s="108">
        <f>M57</f>
        <v>0</v>
      </c>
      <c r="AF196" s="110">
        <f>M58</f>
        <v>0</v>
      </c>
      <c r="AG196" s="108">
        <f>M59</f>
        <v>0</v>
      </c>
      <c r="AH196" s="108">
        <f>M60</f>
        <v>0</v>
      </c>
      <c r="AI196" s="110">
        <f>M61</f>
        <v>0</v>
      </c>
      <c r="AJ196" s="108">
        <f>M62</f>
        <v>0</v>
      </c>
      <c r="AK196" s="108">
        <f>M63</f>
        <v>0</v>
      </c>
      <c r="AL196" s="110">
        <f>M64</f>
        <v>0</v>
      </c>
      <c r="AM196" s="108">
        <f>M65</f>
        <v>0</v>
      </c>
      <c r="AN196" s="108">
        <f>M66</f>
        <v>0</v>
      </c>
      <c r="AO196" s="110">
        <f>M67</f>
        <v>0</v>
      </c>
    </row>
    <row r="197" spans="6:41" x14ac:dyDescent="0.2">
      <c r="F197" s="95" t="s">
        <v>275</v>
      </c>
      <c r="G197" s="94" t="s">
        <v>207</v>
      </c>
      <c r="H197" s="66">
        <f t="shared" si="115"/>
        <v>0</v>
      </c>
      <c r="I197" s="66">
        <f t="shared" ref="I197:Y197" si="123">I249+I261</f>
        <v>0</v>
      </c>
      <c r="J197" s="66">
        <f t="shared" si="123"/>
        <v>0</v>
      </c>
      <c r="K197" s="66">
        <f t="shared" si="123"/>
        <v>0</v>
      </c>
      <c r="L197" s="66">
        <f t="shared" si="123"/>
        <v>0</v>
      </c>
      <c r="M197" s="66">
        <f t="shared" si="123"/>
        <v>0</v>
      </c>
      <c r="N197" s="66">
        <f t="shared" si="123"/>
        <v>0</v>
      </c>
      <c r="O197" s="66">
        <f t="shared" si="123"/>
        <v>0</v>
      </c>
      <c r="P197" s="66">
        <f t="shared" si="123"/>
        <v>0</v>
      </c>
      <c r="Q197" s="66">
        <f t="shared" si="123"/>
        <v>0</v>
      </c>
      <c r="R197" s="66">
        <f t="shared" si="123"/>
        <v>0</v>
      </c>
      <c r="S197" s="66">
        <f t="shared" si="123"/>
        <v>0</v>
      </c>
      <c r="T197" s="66">
        <f t="shared" si="123"/>
        <v>0</v>
      </c>
      <c r="U197" s="66">
        <f t="shared" si="123"/>
        <v>0</v>
      </c>
      <c r="V197" s="66">
        <f t="shared" si="123"/>
        <v>0</v>
      </c>
      <c r="W197" s="66">
        <f t="shared" si="123"/>
        <v>0</v>
      </c>
      <c r="X197" s="66">
        <f t="shared" si="123"/>
        <v>0</v>
      </c>
      <c r="Y197" s="66">
        <f t="shared" si="123"/>
        <v>0</v>
      </c>
      <c r="Z197"/>
      <c r="AC197" t="s">
        <v>383</v>
      </c>
      <c r="AD197" s="108">
        <f>M68</f>
        <v>0</v>
      </c>
      <c r="AE197" s="108">
        <f>M69</f>
        <v>0</v>
      </c>
      <c r="AF197" s="110">
        <f>M70</f>
        <v>0</v>
      </c>
      <c r="AG197" s="108">
        <f>M71</f>
        <v>0</v>
      </c>
      <c r="AH197" s="108">
        <f>M72</f>
        <v>0</v>
      </c>
      <c r="AI197" s="110">
        <f>M73</f>
        <v>0</v>
      </c>
      <c r="AJ197" s="108">
        <f>M74</f>
        <v>0</v>
      </c>
      <c r="AK197" s="108">
        <f>M75</f>
        <v>0</v>
      </c>
      <c r="AL197" s="110">
        <f>M76</f>
        <v>0</v>
      </c>
      <c r="AM197" s="108">
        <f>M77</f>
        <v>0</v>
      </c>
      <c r="AN197" s="108">
        <f>M78</f>
        <v>0</v>
      </c>
      <c r="AO197" s="110">
        <f>M79</f>
        <v>0</v>
      </c>
    </row>
    <row r="198" spans="6:41" x14ac:dyDescent="0.2">
      <c r="F198" s="95" t="s">
        <v>275</v>
      </c>
      <c r="G198" s="94" t="s">
        <v>208</v>
      </c>
      <c r="H198" s="66">
        <f t="shared" si="115"/>
        <v>0</v>
      </c>
      <c r="I198" s="66">
        <f t="shared" ref="I198:Y198" si="124">I250+I262</f>
        <v>0</v>
      </c>
      <c r="J198" s="66">
        <f t="shared" si="124"/>
        <v>0</v>
      </c>
      <c r="K198" s="66">
        <f t="shared" si="124"/>
        <v>0</v>
      </c>
      <c r="L198" s="66">
        <f t="shared" si="124"/>
        <v>0</v>
      </c>
      <c r="M198" s="66">
        <f t="shared" si="124"/>
        <v>0</v>
      </c>
      <c r="N198" s="66">
        <f t="shared" si="124"/>
        <v>0</v>
      </c>
      <c r="O198" s="66">
        <f t="shared" si="124"/>
        <v>0</v>
      </c>
      <c r="P198" s="66">
        <f t="shared" si="124"/>
        <v>0</v>
      </c>
      <c r="Q198" s="66">
        <f t="shared" si="124"/>
        <v>0</v>
      </c>
      <c r="R198" s="66">
        <f t="shared" si="124"/>
        <v>0</v>
      </c>
      <c r="S198" s="66">
        <f t="shared" si="124"/>
        <v>0</v>
      </c>
      <c r="T198" s="66">
        <f t="shared" si="124"/>
        <v>0</v>
      </c>
      <c r="U198" s="66">
        <f t="shared" si="124"/>
        <v>0</v>
      </c>
      <c r="V198" s="66">
        <f t="shared" si="124"/>
        <v>0</v>
      </c>
      <c r="W198" s="66">
        <f t="shared" si="124"/>
        <v>0</v>
      </c>
      <c r="X198" s="66">
        <f t="shared" si="124"/>
        <v>0</v>
      </c>
      <c r="Y198" s="66">
        <f t="shared" si="124"/>
        <v>0</v>
      </c>
      <c r="Z198"/>
      <c r="AC198" t="s">
        <v>384</v>
      </c>
      <c r="AD198" s="108">
        <f>M80</f>
        <v>0</v>
      </c>
      <c r="AE198" s="108">
        <f>M81</f>
        <v>0</v>
      </c>
      <c r="AF198" s="110">
        <f>M82</f>
        <v>0</v>
      </c>
      <c r="AG198" s="108">
        <f>M83</f>
        <v>0</v>
      </c>
      <c r="AH198" s="108">
        <f>M84</f>
        <v>0</v>
      </c>
      <c r="AI198" s="110">
        <f>M85</f>
        <v>0</v>
      </c>
      <c r="AJ198" s="108">
        <f>M86</f>
        <v>0</v>
      </c>
      <c r="AK198" s="108">
        <f>M87</f>
        <v>0</v>
      </c>
      <c r="AL198" s="110">
        <f>M88</f>
        <v>0</v>
      </c>
      <c r="AM198" s="108">
        <f>M89</f>
        <v>0</v>
      </c>
      <c r="AN198" s="108">
        <f>M90</f>
        <v>0</v>
      </c>
      <c r="AO198" s="110">
        <f>M91</f>
        <v>0</v>
      </c>
    </row>
    <row r="199" spans="6:41" x14ac:dyDescent="0.2">
      <c r="F199" s="95" t="s">
        <v>275</v>
      </c>
      <c r="G199" s="94" t="s">
        <v>209</v>
      </c>
      <c r="H199" s="66">
        <f t="shared" si="115"/>
        <v>0</v>
      </c>
      <c r="I199" s="66">
        <f t="shared" ref="I199:Y199" si="125">I251+I263</f>
        <v>0</v>
      </c>
      <c r="J199" s="66">
        <f t="shared" si="125"/>
        <v>0</v>
      </c>
      <c r="K199" s="66">
        <f t="shared" si="125"/>
        <v>0</v>
      </c>
      <c r="L199" s="66">
        <f t="shared" si="125"/>
        <v>0</v>
      </c>
      <c r="M199" s="66">
        <f t="shared" si="125"/>
        <v>0</v>
      </c>
      <c r="N199" s="66">
        <f t="shared" si="125"/>
        <v>0</v>
      </c>
      <c r="O199" s="66">
        <f t="shared" si="125"/>
        <v>0</v>
      </c>
      <c r="P199" s="66">
        <f t="shared" si="125"/>
        <v>0</v>
      </c>
      <c r="Q199" s="66">
        <f t="shared" si="125"/>
        <v>0</v>
      </c>
      <c r="R199" s="66">
        <f t="shared" si="125"/>
        <v>0</v>
      </c>
      <c r="S199" s="66">
        <f t="shared" si="125"/>
        <v>0</v>
      </c>
      <c r="T199" s="66">
        <f t="shared" si="125"/>
        <v>0</v>
      </c>
      <c r="U199" s="66">
        <f t="shared" si="125"/>
        <v>0</v>
      </c>
      <c r="V199" s="66">
        <f t="shared" si="125"/>
        <v>0</v>
      </c>
      <c r="W199" s="66">
        <f t="shared" si="125"/>
        <v>0</v>
      </c>
      <c r="X199" s="66">
        <f t="shared" si="125"/>
        <v>0</v>
      </c>
      <c r="Y199" s="66">
        <f t="shared" si="125"/>
        <v>0</v>
      </c>
      <c r="Z199"/>
    </row>
    <row r="200" spans="6:41" x14ac:dyDescent="0.2">
      <c r="F200" s="95" t="s">
        <v>318</v>
      </c>
      <c r="G200" s="94" t="s">
        <v>210</v>
      </c>
      <c r="H200" s="66">
        <f>COUNTIF(H$9:H$28,$F200)</f>
        <v>0</v>
      </c>
      <c r="I200" s="66">
        <f t="shared" ref="I200:Y201" si="126">COUNTIF(I$9:I$28,$F200)</f>
        <v>0</v>
      </c>
      <c r="J200" s="66">
        <f t="shared" si="126"/>
        <v>0</v>
      </c>
      <c r="K200" s="66">
        <f t="shared" si="126"/>
        <v>0</v>
      </c>
      <c r="L200" s="66">
        <f t="shared" si="126"/>
        <v>0</v>
      </c>
      <c r="M200" s="66">
        <f t="shared" si="126"/>
        <v>0</v>
      </c>
      <c r="N200" s="66">
        <f t="shared" si="126"/>
        <v>0</v>
      </c>
      <c r="O200" s="66">
        <f t="shared" si="126"/>
        <v>0</v>
      </c>
      <c r="P200" s="66">
        <f t="shared" si="126"/>
        <v>0</v>
      </c>
      <c r="Q200" s="66">
        <f t="shared" si="126"/>
        <v>0</v>
      </c>
      <c r="R200" s="66">
        <f t="shared" si="126"/>
        <v>0</v>
      </c>
      <c r="S200" s="66">
        <f t="shared" si="126"/>
        <v>0</v>
      </c>
      <c r="T200" s="66">
        <f t="shared" si="126"/>
        <v>0</v>
      </c>
      <c r="U200" s="66">
        <f t="shared" si="126"/>
        <v>0</v>
      </c>
      <c r="V200" s="66">
        <f t="shared" si="126"/>
        <v>0</v>
      </c>
      <c r="W200" s="66">
        <f t="shared" si="126"/>
        <v>0</v>
      </c>
      <c r="X200" s="66">
        <f t="shared" si="126"/>
        <v>0</v>
      </c>
      <c r="Y200" s="66">
        <f t="shared" si="126"/>
        <v>0</v>
      </c>
      <c r="Z200"/>
      <c r="AC200" t="s">
        <v>392</v>
      </c>
      <c r="AD200" s="140" t="s">
        <v>385</v>
      </c>
      <c r="AE200" s="140"/>
      <c r="AF200" s="140"/>
      <c r="AG200" s="140" t="s">
        <v>387</v>
      </c>
      <c r="AH200" s="140"/>
      <c r="AI200" s="140"/>
      <c r="AJ200" s="140" t="s">
        <v>393</v>
      </c>
      <c r="AK200" s="140"/>
      <c r="AL200" s="140"/>
      <c r="AM200" s="140" t="s">
        <v>394</v>
      </c>
      <c r="AN200" s="140"/>
      <c r="AO200" s="140"/>
    </row>
    <row r="201" spans="6:41" x14ac:dyDescent="0.2">
      <c r="F201" s="95" t="s">
        <v>319</v>
      </c>
      <c r="G201" s="94" t="s">
        <v>211</v>
      </c>
      <c r="H201" s="66">
        <f>COUNTIF(H$9:H$28,$F201)</f>
        <v>0</v>
      </c>
      <c r="I201" s="66">
        <f t="shared" si="126"/>
        <v>0</v>
      </c>
      <c r="J201" s="66">
        <f t="shared" si="126"/>
        <v>0</v>
      </c>
      <c r="K201" s="66">
        <f t="shared" si="126"/>
        <v>0</v>
      </c>
      <c r="L201" s="66">
        <f t="shared" si="126"/>
        <v>0</v>
      </c>
      <c r="M201" s="66">
        <f t="shared" si="126"/>
        <v>0</v>
      </c>
      <c r="N201" s="66">
        <f t="shared" si="126"/>
        <v>0</v>
      </c>
      <c r="O201" s="66">
        <f t="shared" si="126"/>
        <v>0</v>
      </c>
      <c r="P201" s="66">
        <f t="shared" si="126"/>
        <v>0</v>
      </c>
      <c r="Q201" s="66">
        <f t="shared" si="126"/>
        <v>0</v>
      </c>
      <c r="R201" s="66">
        <f t="shared" si="126"/>
        <v>0</v>
      </c>
      <c r="S201" s="66">
        <f t="shared" si="126"/>
        <v>0</v>
      </c>
      <c r="T201" s="66">
        <f t="shared" si="126"/>
        <v>0</v>
      </c>
      <c r="U201" s="66">
        <f t="shared" si="126"/>
        <v>0</v>
      </c>
      <c r="V201" s="66">
        <f t="shared" si="126"/>
        <v>0</v>
      </c>
      <c r="W201" s="66">
        <f t="shared" si="126"/>
        <v>0</v>
      </c>
      <c r="X201" s="66">
        <f t="shared" si="126"/>
        <v>0</v>
      </c>
      <c r="Y201" s="66">
        <f t="shared" si="126"/>
        <v>0</v>
      </c>
      <c r="Z201"/>
      <c r="AD201" s="107" t="s">
        <v>389</v>
      </c>
      <c r="AE201" s="107" t="s">
        <v>390</v>
      </c>
      <c r="AF201" s="109" t="s">
        <v>391</v>
      </c>
      <c r="AG201" s="107" t="s">
        <v>389</v>
      </c>
      <c r="AH201" s="107" t="s">
        <v>390</v>
      </c>
      <c r="AI201" s="109" t="s">
        <v>391</v>
      </c>
      <c r="AJ201" s="107" t="s">
        <v>389</v>
      </c>
      <c r="AK201" s="107" t="s">
        <v>390</v>
      </c>
      <c r="AL201" s="109" t="s">
        <v>391</v>
      </c>
      <c r="AM201" s="107" t="s">
        <v>389</v>
      </c>
      <c r="AN201" s="107" t="s">
        <v>390</v>
      </c>
      <c r="AO201" s="109" t="s">
        <v>391</v>
      </c>
    </row>
    <row r="202" spans="6:41" x14ac:dyDescent="0.2">
      <c r="F202" s="95" t="s">
        <v>275</v>
      </c>
      <c r="G202" s="94" t="s">
        <v>212</v>
      </c>
      <c r="H202" s="66">
        <f>H200+H201</f>
        <v>0</v>
      </c>
      <c r="I202" s="66">
        <f t="shared" ref="I202:Y202" si="127">I200+I201</f>
        <v>0</v>
      </c>
      <c r="J202" s="66">
        <f t="shared" si="127"/>
        <v>0</v>
      </c>
      <c r="K202" s="66">
        <f t="shared" si="127"/>
        <v>0</v>
      </c>
      <c r="L202" s="66">
        <f t="shared" si="127"/>
        <v>0</v>
      </c>
      <c r="M202" s="66">
        <f t="shared" si="127"/>
        <v>0</v>
      </c>
      <c r="N202" s="66">
        <f t="shared" si="127"/>
        <v>0</v>
      </c>
      <c r="O202" s="66">
        <f t="shared" si="127"/>
        <v>0</v>
      </c>
      <c r="P202" s="66">
        <f t="shared" si="127"/>
        <v>0</v>
      </c>
      <c r="Q202" s="66">
        <f t="shared" si="127"/>
        <v>0</v>
      </c>
      <c r="R202" s="66">
        <f t="shared" si="127"/>
        <v>0</v>
      </c>
      <c r="S202" s="66">
        <f t="shared" si="127"/>
        <v>0</v>
      </c>
      <c r="T202" s="66">
        <f t="shared" si="127"/>
        <v>0</v>
      </c>
      <c r="U202" s="66">
        <f t="shared" si="127"/>
        <v>0</v>
      </c>
      <c r="V202" s="66">
        <f t="shared" si="127"/>
        <v>0</v>
      </c>
      <c r="W202" s="66">
        <f t="shared" si="127"/>
        <v>0</v>
      </c>
      <c r="X202" s="66">
        <f t="shared" si="127"/>
        <v>0</v>
      </c>
      <c r="Y202" s="66">
        <f t="shared" si="127"/>
        <v>0</v>
      </c>
      <c r="Z202"/>
      <c r="AD202" s="108">
        <f>M92</f>
        <v>0</v>
      </c>
      <c r="AE202" s="108">
        <f>M93</f>
        <v>0</v>
      </c>
      <c r="AF202" s="110">
        <f>M94</f>
        <v>0</v>
      </c>
      <c r="AG202" s="108">
        <f>M95</f>
        <v>0</v>
      </c>
      <c r="AH202" s="108">
        <f>M96</f>
        <v>0</v>
      </c>
      <c r="AI202" s="110">
        <f>M97</f>
        <v>0</v>
      </c>
      <c r="AJ202" s="108">
        <f>M98</f>
        <v>0</v>
      </c>
      <c r="AK202" s="108">
        <f>M99</f>
        <v>0</v>
      </c>
      <c r="AL202" s="110">
        <f>M100</f>
        <v>0</v>
      </c>
      <c r="AM202" s="108">
        <f>M101</f>
        <v>0</v>
      </c>
      <c r="AN202" s="108">
        <f>M102</f>
        <v>0</v>
      </c>
      <c r="AO202" s="110">
        <f>M103</f>
        <v>0</v>
      </c>
    </row>
    <row r="203" spans="6:41" x14ac:dyDescent="0.2">
      <c r="F203" s="95" t="s">
        <v>320</v>
      </c>
      <c r="G203" s="94" t="s">
        <v>213</v>
      </c>
      <c r="H203" s="66">
        <f>COUNTIF(H$9:H$28,$F203)</f>
        <v>0</v>
      </c>
      <c r="I203" s="66">
        <f t="shared" ref="I203:Y204" si="128">COUNTIF(I$9:I$28,$F203)</f>
        <v>0</v>
      </c>
      <c r="J203" s="66">
        <f t="shared" si="128"/>
        <v>0</v>
      </c>
      <c r="K203" s="66">
        <f t="shared" si="128"/>
        <v>0</v>
      </c>
      <c r="L203" s="66">
        <f t="shared" si="128"/>
        <v>0</v>
      </c>
      <c r="M203" s="66">
        <f t="shared" si="128"/>
        <v>0</v>
      </c>
      <c r="N203" s="66">
        <f t="shared" si="128"/>
        <v>0</v>
      </c>
      <c r="O203" s="66">
        <f t="shared" si="128"/>
        <v>0</v>
      </c>
      <c r="P203" s="66">
        <f t="shared" si="128"/>
        <v>0</v>
      </c>
      <c r="Q203" s="66">
        <f t="shared" si="128"/>
        <v>0</v>
      </c>
      <c r="R203" s="66">
        <f t="shared" si="128"/>
        <v>0</v>
      </c>
      <c r="S203" s="66">
        <f t="shared" si="128"/>
        <v>0</v>
      </c>
      <c r="T203" s="66">
        <f t="shared" si="128"/>
        <v>0</v>
      </c>
      <c r="U203" s="66">
        <f t="shared" si="128"/>
        <v>0</v>
      </c>
      <c r="V203" s="66">
        <f t="shared" si="128"/>
        <v>0</v>
      </c>
      <c r="W203" s="66">
        <f t="shared" si="128"/>
        <v>0</v>
      </c>
      <c r="X203" s="66">
        <f t="shared" si="128"/>
        <v>0</v>
      </c>
      <c r="Y203" s="66">
        <f t="shared" si="128"/>
        <v>0</v>
      </c>
      <c r="Z203"/>
    </row>
    <row r="204" spans="6:41" x14ac:dyDescent="0.2">
      <c r="F204" s="95" t="s">
        <v>321</v>
      </c>
      <c r="G204" s="94" t="s">
        <v>214</v>
      </c>
      <c r="H204" s="66">
        <f>COUNTIF(H$9:H$28,$F204)</f>
        <v>0</v>
      </c>
      <c r="I204" s="66">
        <f t="shared" si="128"/>
        <v>0</v>
      </c>
      <c r="J204" s="66">
        <f t="shared" si="128"/>
        <v>0</v>
      </c>
      <c r="K204" s="66">
        <f t="shared" si="128"/>
        <v>0</v>
      </c>
      <c r="L204" s="66">
        <f t="shared" si="128"/>
        <v>0</v>
      </c>
      <c r="M204" s="66">
        <f t="shared" si="128"/>
        <v>0</v>
      </c>
      <c r="N204" s="66">
        <f t="shared" si="128"/>
        <v>0</v>
      </c>
      <c r="O204" s="66">
        <f t="shared" si="128"/>
        <v>0</v>
      </c>
      <c r="P204" s="66">
        <f t="shared" si="128"/>
        <v>0</v>
      </c>
      <c r="Q204" s="66">
        <f t="shared" si="128"/>
        <v>0</v>
      </c>
      <c r="R204" s="66">
        <f t="shared" si="128"/>
        <v>0</v>
      </c>
      <c r="S204" s="66">
        <f t="shared" si="128"/>
        <v>0</v>
      </c>
      <c r="T204" s="66">
        <f t="shared" si="128"/>
        <v>0</v>
      </c>
      <c r="U204" s="66">
        <f t="shared" si="128"/>
        <v>0</v>
      </c>
      <c r="V204" s="66">
        <f t="shared" si="128"/>
        <v>0</v>
      </c>
      <c r="W204" s="66">
        <f t="shared" si="128"/>
        <v>0</v>
      </c>
      <c r="X204" s="66">
        <f t="shared" si="128"/>
        <v>0</v>
      </c>
      <c r="Y204" s="66">
        <f t="shared" si="128"/>
        <v>0</v>
      </c>
      <c r="Z204"/>
      <c r="AD204" s="140" t="s">
        <v>395</v>
      </c>
      <c r="AE204" s="140"/>
      <c r="AF204" s="140"/>
      <c r="AG204" s="140" t="s">
        <v>396</v>
      </c>
      <c r="AH204" s="140"/>
      <c r="AI204" s="140"/>
      <c r="AJ204" s="140" t="s">
        <v>388</v>
      </c>
      <c r="AK204" s="140"/>
      <c r="AL204" s="140"/>
      <c r="AM204" s="141"/>
      <c r="AN204" s="141"/>
      <c r="AO204" s="141"/>
    </row>
    <row r="205" spans="6:41" x14ac:dyDescent="0.2">
      <c r="F205" s="95" t="s">
        <v>275</v>
      </c>
      <c r="G205" s="94" t="s">
        <v>215</v>
      </c>
      <c r="H205" s="66">
        <f>H203+H204</f>
        <v>0</v>
      </c>
      <c r="I205" s="66">
        <f t="shared" ref="I205:Y205" si="129">I203+I204</f>
        <v>0</v>
      </c>
      <c r="J205" s="66">
        <f t="shared" si="129"/>
        <v>0</v>
      </c>
      <c r="K205" s="66">
        <f t="shared" si="129"/>
        <v>0</v>
      </c>
      <c r="L205" s="66">
        <f t="shared" si="129"/>
        <v>0</v>
      </c>
      <c r="M205" s="66">
        <f t="shared" si="129"/>
        <v>0</v>
      </c>
      <c r="N205" s="66">
        <f t="shared" si="129"/>
        <v>0</v>
      </c>
      <c r="O205" s="66">
        <f t="shared" si="129"/>
        <v>0</v>
      </c>
      <c r="P205" s="66">
        <f t="shared" si="129"/>
        <v>0</v>
      </c>
      <c r="Q205" s="66">
        <f t="shared" si="129"/>
        <v>0</v>
      </c>
      <c r="R205" s="66">
        <f t="shared" si="129"/>
        <v>0</v>
      </c>
      <c r="S205" s="66">
        <f t="shared" si="129"/>
        <v>0</v>
      </c>
      <c r="T205" s="66">
        <f t="shared" si="129"/>
        <v>0</v>
      </c>
      <c r="U205" s="66">
        <f t="shared" si="129"/>
        <v>0</v>
      </c>
      <c r="V205" s="66">
        <f t="shared" si="129"/>
        <v>0</v>
      </c>
      <c r="W205" s="66">
        <f t="shared" si="129"/>
        <v>0</v>
      </c>
      <c r="X205" s="66">
        <f t="shared" si="129"/>
        <v>0</v>
      </c>
      <c r="Y205" s="66">
        <f t="shared" si="129"/>
        <v>0</v>
      </c>
      <c r="Z205"/>
      <c r="AD205" s="107" t="s">
        <v>389</v>
      </c>
      <c r="AE205" s="107" t="s">
        <v>390</v>
      </c>
      <c r="AF205" s="109" t="s">
        <v>391</v>
      </c>
      <c r="AG205" s="107" t="s">
        <v>389</v>
      </c>
      <c r="AH205" s="107" t="s">
        <v>390</v>
      </c>
      <c r="AI205" s="109" t="s">
        <v>391</v>
      </c>
      <c r="AJ205" s="107" t="s">
        <v>389</v>
      </c>
      <c r="AK205" s="107" t="s">
        <v>390</v>
      </c>
      <c r="AL205" s="109" t="s">
        <v>391</v>
      </c>
      <c r="AM205" s="97"/>
      <c r="AN205" s="97"/>
      <c r="AO205" s="97"/>
    </row>
    <row r="206" spans="6:41" x14ac:dyDescent="0.2">
      <c r="F206" s="95" t="s">
        <v>322</v>
      </c>
      <c r="G206" s="94" t="s">
        <v>216</v>
      </c>
      <c r="H206" s="66">
        <f>COUNTIF(H$9:H$28,$F206)</f>
        <v>0</v>
      </c>
      <c r="I206" s="66">
        <f t="shared" ref="I206:Y207" si="130">COUNTIF(I$9:I$28,$F206)</f>
        <v>0</v>
      </c>
      <c r="J206" s="66">
        <f t="shared" si="130"/>
        <v>0</v>
      </c>
      <c r="K206" s="66">
        <f t="shared" si="130"/>
        <v>0</v>
      </c>
      <c r="L206" s="66">
        <f t="shared" si="130"/>
        <v>0</v>
      </c>
      <c r="M206" s="66">
        <f t="shared" si="130"/>
        <v>0</v>
      </c>
      <c r="N206" s="66">
        <f t="shared" si="130"/>
        <v>0</v>
      </c>
      <c r="O206" s="66">
        <f t="shared" si="130"/>
        <v>0</v>
      </c>
      <c r="P206" s="66">
        <f t="shared" si="130"/>
        <v>0</v>
      </c>
      <c r="Q206" s="66">
        <f t="shared" si="130"/>
        <v>0</v>
      </c>
      <c r="R206" s="66">
        <f t="shared" si="130"/>
        <v>0</v>
      </c>
      <c r="S206" s="66">
        <f t="shared" si="130"/>
        <v>0</v>
      </c>
      <c r="T206" s="66">
        <f t="shared" si="130"/>
        <v>0</v>
      </c>
      <c r="U206" s="66">
        <f t="shared" si="130"/>
        <v>0</v>
      </c>
      <c r="V206" s="66">
        <f t="shared" si="130"/>
        <v>0</v>
      </c>
      <c r="W206" s="66">
        <f t="shared" si="130"/>
        <v>0</v>
      </c>
      <c r="X206" s="66">
        <f t="shared" si="130"/>
        <v>0</v>
      </c>
      <c r="Y206" s="66">
        <f t="shared" si="130"/>
        <v>0</v>
      </c>
      <c r="Z206"/>
      <c r="AD206" s="108">
        <f>M104</f>
        <v>0</v>
      </c>
      <c r="AE206" s="108">
        <f>M105</f>
        <v>0</v>
      </c>
      <c r="AF206" s="110">
        <f>M106</f>
        <v>0</v>
      </c>
      <c r="AG206" s="108">
        <f>M107</f>
        <v>0</v>
      </c>
      <c r="AH206" s="108">
        <f>M108</f>
        <v>0</v>
      </c>
      <c r="AI206" s="110">
        <f>M109</f>
        <v>0</v>
      </c>
      <c r="AJ206" s="108">
        <f>M110</f>
        <v>0</v>
      </c>
      <c r="AK206" s="108">
        <f>M111</f>
        <v>0</v>
      </c>
      <c r="AL206" s="110">
        <f>M112</f>
        <v>0</v>
      </c>
    </row>
    <row r="207" spans="6:41" x14ac:dyDescent="0.2">
      <c r="F207" s="95" t="s">
        <v>323</v>
      </c>
      <c r="G207" s="94" t="s">
        <v>217</v>
      </c>
      <c r="H207" s="66">
        <f>COUNTIF(H$9:H$28,$F207)</f>
        <v>0</v>
      </c>
      <c r="I207" s="66">
        <f t="shared" si="130"/>
        <v>0</v>
      </c>
      <c r="J207" s="66">
        <f t="shared" si="130"/>
        <v>0</v>
      </c>
      <c r="K207" s="66">
        <f t="shared" si="130"/>
        <v>0</v>
      </c>
      <c r="L207" s="66">
        <f t="shared" si="130"/>
        <v>0</v>
      </c>
      <c r="M207" s="66">
        <f t="shared" si="130"/>
        <v>0</v>
      </c>
      <c r="N207" s="66">
        <f t="shared" si="130"/>
        <v>0</v>
      </c>
      <c r="O207" s="66">
        <f t="shared" si="130"/>
        <v>0</v>
      </c>
      <c r="P207" s="66">
        <f t="shared" si="130"/>
        <v>0</v>
      </c>
      <c r="Q207" s="66">
        <f t="shared" si="130"/>
        <v>0</v>
      </c>
      <c r="R207" s="66">
        <f t="shared" si="130"/>
        <v>0</v>
      </c>
      <c r="S207" s="66">
        <f t="shared" si="130"/>
        <v>0</v>
      </c>
      <c r="T207" s="66">
        <f t="shared" si="130"/>
        <v>0</v>
      </c>
      <c r="U207" s="66">
        <f t="shared" si="130"/>
        <v>0</v>
      </c>
      <c r="V207" s="66">
        <f t="shared" si="130"/>
        <v>0</v>
      </c>
      <c r="W207" s="66">
        <f t="shared" si="130"/>
        <v>0</v>
      </c>
      <c r="X207" s="66">
        <f t="shared" si="130"/>
        <v>0</v>
      </c>
      <c r="Y207" s="66">
        <f t="shared" si="130"/>
        <v>0</v>
      </c>
      <c r="Z207"/>
    </row>
    <row r="208" spans="6:41" x14ac:dyDescent="0.2">
      <c r="F208" s="95" t="s">
        <v>275</v>
      </c>
      <c r="G208" s="94" t="s">
        <v>218</v>
      </c>
      <c r="H208" s="66">
        <f>H206+H207</f>
        <v>0</v>
      </c>
      <c r="I208" s="66">
        <f t="shared" ref="I208:Y208" si="131">I206+I207</f>
        <v>0</v>
      </c>
      <c r="J208" s="66">
        <f t="shared" si="131"/>
        <v>0</v>
      </c>
      <c r="K208" s="66">
        <f t="shared" si="131"/>
        <v>0</v>
      </c>
      <c r="L208" s="66">
        <f t="shared" si="131"/>
        <v>0</v>
      </c>
      <c r="M208" s="66">
        <f t="shared" si="131"/>
        <v>0</v>
      </c>
      <c r="N208" s="66">
        <f t="shared" si="131"/>
        <v>0</v>
      </c>
      <c r="O208" s="66">
        <f t="shared" si="131"/>
        <v>0</v>
      </c>
      <c r="P208" s="66">
        <f t="shared" si="131"/>
        <v>0</v>
      </c>
      <c r="Q208" s="66">
        <f t="shared" si="131"/>
        <v>0</v>
      </c>
      <c r="R208" s="66">
        <f t="shared" si="131"/>
        <v>0</v>
      </c>
      <c r="S208" s="66">
        <f t="shared" si="131"/>
        <v>0</v>
      </c>
      <c r="T208" s="66">
        <f t="shared" si="131"/>
        <v>0</v>
      </c>
      <c r="U208" s="66">
        <f t="shared" si="131"/>
        <v>0</v>
      </c>
      <c r="V208" s="66">
        <f t="shared" si="131"/>
        <v>0</v>
      </c>
      <c r="W208" s="66">
        <f t="shared" si="131"/>
        <v>0</v>
      </c>
      <c r="X208" s="66">
        <f t="shared" si="131"/>
        <v>0</v>
      </c>
      <c r="Y208" s="66">
        <f t="shared" si="131"/>
        <v>0</v>
      </c>
      <c r="Z208"/>
      <c r="AC208" t="s">
        <v>127</v>
      </c>
      <c r="AD208" s="108">
        <f>M114</f>
        <v>0</v>
      </c>
    </row>
    <row r="209" spans="6:41" x14ac:dyDescent="0.2">
      <c r="F209" s="95" t="s">
        <v>324</v>
      </c>
      <c r="G209" s="94" t="s">
        <v>219</v>
      </c>
      <c r="H209" s="66">
        <f>COUNTIF(H$9:H$28,$F209)</f>
        <v>0</v>
      </c>
      <c r="I209" s="66">
        <f t="shared" ref="I209:Y210" si="132">COUNTIF(I$9:I$28,$F209)</f>
        <v>0</v>
      </c>
      <c r="J209" s="66">
        <f t="shared" si="132"/>
        <v>0</v>
      </c>
      <c r="K209" s="66">
        <f t="shared" si="132"/>
        <v>0</v>
      </c>
      <c r="L209" s="66">
        <f t="shared" si="132"/>
        <v>0</v>
      </c>
      <c r="M209" s="66">
        <f t="shared" si="132"/>
        <v>0</v>
      </c>
      <c r="N209" s="66">
        <f t="shared" si="132"/>
        <v>0</v>
      </c>
      <c r="O209" s="66">
        <f t="shared" si="132"/>
        <v>0</v>
      </c>
      <c r="P209" s="66">
        <f t="shared" si="132"/>
        <v>0</v>
      </c>
      <c r="Q209" s="66">
        <f t="shared" si="132"/>
        <v>0</v>
      </c>
      <c r="R209" s="66">
        <f t="shared" si="132"/>
        <v>0</v>
      </c>
      <c r="S209" s="66">
        <f t="shared" si="132"/>
        <v>0</v>
      </c>
      <c r="T209" s="66">
        <f t="shared" si="132"/>
        <v>0</v>
      </c>
      <c r="U209" s="66">
        <f t="shared" si="132"/>
        <v>0</v>
      </c>
      <c r="V209" s="66">
        <f t="shared" si="132"/>
        <v>0</v>
      </c>
      <c r="W209" s="66">
        <f t="shared" si="132"/>
        <v>0</v>
      </c>
      <c r="X209" s="66">
        <f t="shared" si="132"/>
        <v>0</v>
      </c>
      <c r="Y209" s="66">
        <f t="shared" si="132"/>
        <v>0</v>
      </c>
      <c r="Z209"/>
      <c r="AC209" t="s">
        <v>128</v>
      </c>
      <c r="AD209" s="108">
        <f>M115</f>
        <v>0</v>
      </c>
    </row>
    <row r="210" spans="6:41" x14ac:dyDescent="0.2">
      <c r="F210" s="95" t="s">
        <v>325</v>
      </c>
      <c r="G210" s="94" t="s">
        <v>220</v>
      </c>
      <c r="H210" s="66">
        <f>COUNTIF(H$9:H$28,$F210)</f>
        <v>0</v>
      </c>
      <c r="I210" s="66">
        <f t="shared" si="132"/>
        <v>0</v>
      </c>
      <c r="J210" s="66">
        <f t="shared" si="132"/>
        <v>0</v>
      </c>
      <c r="K210" s="66">
        <f t="shared" si="132"/>
        <v>0</v>
      </c>
      <c r="L210" s="66">
        <f t="shared" si="132"/>
        <v>0</v>
      </c>
      <c r="M210" s="66">
        <f t="shared" si="132"/>
        <v>0</v>
      </c>
      <c r="N210" s="66">
        <f t="shared" si="132"/>
        <v>0</v>
      </c>
      <c r="O210" s="66">
        <f t="shared" si="132"/>
        <v>0</v>
      </c>
      <c r="P210" s="66">
        <f t="shared" si="132"/>
        <v>0</v>
      </c>
      <c r="Q210" s="66">
        <f t="shared" si="132"/>
        <v>0</v>
      </c>
      <c r="R210" s="66">
        <f t="shared" si="132"/>
        <v>0</v>
      </c>
      <c r="S210" s="66">
        <f t="shared" si="132"/>
        <v>0</v>
      </c>
      <c r="T210" s="66">
        <f t="shared" si="132"/>
        <v>0</v>
      </c>
      <c r="U210" s="66">
        <f t="shared" si="132"/>
        <v>0</v>
      </c>
      <c r="V210" s="66">
        <f t="shared" si="132"/>
        <v>0</v>
      </c>
      <c r="W210" s="66">
        <f t="shared" si="132"/>
        <v>0</v>
      </c>
      <c r="X210" s="66">
        <f t="shared" si="132"/>
        <v>0</v>
      </c>
      <c r="Y210" s="66">
        <f t="shared" si="132"/>
        <v>0</v>
      </c>
      <c r="Z210"/>
      <c r="AC210" t="s">
        <v>129</v>
      </c>
      <c r="AD210" s="108">
        <f>M116</f>
        <v>0</v>
      </c>
    </row>
    <row r="211" spans="6:41" x14ac:dyDescent="0.2">
      <c r="F211" s="95" t="s">
        <v>275</v>
      </c>
      <c r="G211" s="94" t="s">
        <v>221</v>
      </c>
      <c r="H211" s="66">
        <f>H209+H210</f>
        <v>0</v>
      </c>
      <c r="I211" s="66">
        <f t="shared" ref="I211:Y211" si="133">I209+I210</f>
        <v>0</v>
      </c>
      <c r="J211" s="66">
        <f t="shared" si="133"/>
        <v>0</v>
      </c>
      <c r="K211" s="66">
        <f t="shared" si="133"/>
        <v>0</v>
      </c>
      <c r="L211" s="66">
        <f t="shared" si="133"/>
        <v>0</v>
      </c>
      <c r="M211" s="66">
        <f t="shared" si="133"/>
        <v>0</v>
      </c>
      <c r="N211" s="66">
        <f t="shared" si="133"/>
        <v>0</v>
      </c>
      <c r="O211" s="66">
        <f t="shared" si="133"/>
        <v>0</v>
      </c>
      <c r="P211" s="66">
        <f t="shared" si="133"/>
        <v>0</v>
      </c>
      <c r="Q211" s="66">
        <f t="shared" si="133"/>
        <v>0</v>
      </c>
      <c r="R211" s="66">
        <f t="shared" si="133"/>
        <v>0</v>
      </c>
      <c r="S211" s="66">
        <f t="shared" si="133"/>
        <v>0</v>
      </c>
      <c r="T211" s="66">
        <f t="shared" si="133"/>
        <v>0</v>
      </c>
      <c r="U211" s="66">
        <f t="shared" si="133"/>
        <v>0</v>
      </c>
      <c r="V211" s="66">
        <f t="shared" si="133"/>
        <v>0</v>
      </c>
      <c r="W211" s="66">
        <f t="shared" si="133"/>
        <v>0</v>
      </c>
      <c r="X211" s="66">
        <f t="shared" si="133"/>
        <v>0</v>
      </c>
      <c r="Y211" s="66">
        <f t="shared" si="133"/>
        <v>0</v>
      </c>
      <c r="Z211"/>
      <c r="AC211" t="s">
        <v>130</v>
      </c>
      <c r="AD211" s="108">
        <f>M117</f>
        <v>0</v>
      </c>
    </row>
    <row r="212" spans="6:41" x14ac:dyDescent="0.2">
      <c r="F212" s="95" t="s">
        <v>326</v>
      </c>
      <c r="G212" s="94" t="s">
        <v>222</v>
      </c>
      <c r="H212" s="66">
        <f>COUNTIF(H$9:H$28,$F212)</f>
        <v>0</v>
      </c>
      <c r="I212" s="66">
        <f t="shared" ref="I212:Y213" si="134">COUNTIF(I$9:I$28,$F212)</f>
        <v>0</v>
      </c>
      <c r="J212" s="66">
        <f t="shared" si="134"/>
        <v>0</v>
      </c>
      <c r="K212" s="66">
        <f t="shared" si="134"/>
        <v>0</v>
      </c>
      <c r="L212" s="66">
        <f t="shared" si="134"/>
        <v>0</v>
      </c>
      <c r="M212" s="66">
        <f t="shared" si="134"/>
        <v>0</v>
      </c>
      <c r="N212" s="66">
        <f t="shared" si="134"/>
        <v>0</v>
      </c>
      <c r="O212" s="66">
        <f t="shared" si="134"/>
        <v>0</v>
      </c>
      <c r="P212" s="66">
        <f t="shared" si="134"/>
        <v>0</v>
      </c>
      <c r="Q212" s="66">
        <f t="shared" si="134"/>
        <v>0</v>
      </c>
      <c r="R212" s="66">
        <f t="shared" si="134"/>
        <v>0</v>
      </c>
      <c r="S212" s="66">
        <f t="shared" si="134"/>
        <v>0</v>
      </c>
      <c r="T212" s="66">
        <f t="shared" si="134"/>
        <v>0</v>
      </c>
      <c r="U212" s="66">
        <f t="shared" si="134"/>
        <v>0</v>
      </c>
      <c r="V212" s="66">
        <f t="shared" si="134"/>
        <v>0</v>
      </c>
      <c r="W212" s="66">
        <f t="shared" si="134"/>
        <v>0</v>
      </c>
      <c r="X212" s="66">
        <f t="shared" si="134"/>
        <v>0</v>
      </c>
      <c r="Y212" s="66">
        <f t="shared" si="134"/>
        <v>0</v>
      </c>
      <c r="Z212"/>
      <c r="AC212" t="s">
        <v>131</v>
      </c>
      <c r="AD212" s="110">
        <f>M118</f>
        <v>0</v>
      </c>
    </row>
    <row r="213" spans="6:41" x14ac:dyDescent="0.2">
      <c r="F213" s="95" t="s">
        <v>327</v>
      </c>
      <c r="G213" s="94" t="s">
        <v>223</v>
      </c>
      <c r="H213" s="66">
        <f>COUNTIF(H$9:H$28,$F213)</f>
        <v>0</v>
      </c>
      <c r="I213" s="66">
        <f t="shared" si="134"/>
        <v>0</v>
      </c>
      <c r="J213" s="66">
        <f t="shared" si="134"/>
        <v>0</v>
      </c>
      <c r="K213" s="66">
        <f t="shared" si="134"/>
        <v>0</v>
      </c>
      <c r="L213" s="66">
        <f t="shared" si="134"/>
        <v>0</v>
      </c>
      <c r="M213" s="66">
        <f t="shared" si="134"/>
        <v>0</v>
      </c>
      <c r="N213" s="66">
        <f t="shared" si="134"/>
        <v>0</v>
      </c>
      <c r="O213" s="66">
        <f t="shared" si="134"/>
        <v>0</v>
      </c>
      <c r="P213" s="66">
        <f t="shared" si="134"/>
        <v>0</v>
      </c>
      <c r="Q213" s="66">
        <f t="shared" si="134"/>
        <v>0</v>
      </c>
      <c r="R213" s="66">
        <f t="shared" si="134"/>
        <v>0</v>
      </c>
      <c r="S213" s="66">
        <f t="shared" si="134"/>
        <v>0</v>
      </c>
      <c r="T213" s="66">
        <f t="shared" si="134"/>
        <v>0</v>
      </c>
      <c r="U213" s="66">
        <f t="shared" si="134"/>
        <v>0</v>
      </c>
      <c r="V213" s="66">
        <f t="shared" si="134"/>
        <v>0</v>
      </c>
      <c r="W213" s="66">
        <f t="shared" si="134"/>
        <v>0</v>
      </c>
      <c r="X213" s="66">
        <f t="shared" si="134"/>
        <v>0</v>
      </c>
      <c r="Y213" s="66">
        <f t="shared" si="134"/>
        <v>0</v>
      </c>
      <c r="Z213"/>
    </row>
    <row r="214" spans="6:41" x14ac:dyDescent="0.2">
      <c r="F214" s="95" t="s">
        <v>275</v>
      </c>
      <c r="G214" s="94" t="s">
        <v>224</v>
      </c>
      <c r="H214" s="66">
        <f>H212+H213</f>
        <v>0</v>
      </c>
      <c r="I214" s="66">
        <f t="shared" ref="I214:Y214" si="135">I212+I213</f>
        <v>0</v>
      </c>
      <c r="J214" s="66">
        <f t="shared" si="135"/>
        <v>0</v>
      </c>
      <c r="K214" s="66">
        <f t="shared" si="135"/>
        <v>0</v>
      </c>
      <c r="L214" s="66">
        <f t="shared" si="135"/>
        <v>0</v>
      </c>
      <c r="M214" s="66">
        <f t="shared" si="135"/>
        <v>0</v>
      </c>
      <c r="N214" s="66">
        <f t="shared" si="135"/>
        <v>0</v>
      </c>
      <c r="O214" s="66">
        <f t="shared" si="135"/>
        <v>0</v>
      </c>
      <c r="P214" s="66">
        <f t="shared" si="135"/>
        <v>0</v>
      </c>
      <c r="Q214" s="66">
        <f t="shared" si="135"/>
        <v>0</v>
      </c>
      <c r="R214" s="66">
        <f t="shared" si="135"/>
        <v>0</v>
      </c>
      <c r="S214" s="66">
        <f t="shared" si="135"/>
        <v>0</v>
      </c>
      <c r="T214" s="66">
        <f t="shared" si="135"/>
        <v>0</v>
      </c>
      <c r="U214" s="66">
        <f t="shared" si="135"/>
        <v>0</v>
      </c>
      <c r="V214" s="66">
        <f t="shared" si="135"/>
        <v>0</v>
      </c>
      <c r="W214" s="66">
        <f t="shared" si="135"/>
        <v>0</v>
      </c>
      <c r="X214" s="66">
        <f t="shared" si="135"/>
        <v>0</v>
      </c>
      <c r="Y214" s="66">
        <f t="shared" si="135"/>
        <v>0</v>
      </c>
      <c r="Z214"/>
    </row>
    <row r="215" spans="6:41" x14ac:dyDescent="0.2">
      <c r="F215" s="95" t="s">
        <v>275</v>
      </c>
      <c r="G215" s="94" t="s">
        <v>225</v>
      </c>
      <c r="H215" s="66">
        <f>COUNTIF(H$9:H$28,$F215)</f>
        <v>0</v>
      </c>
      <c r="I215" s="66">
        <f t="shared" ref="I215:Y216" si="136">COUNTIF(I$9:I$28,$F215)</f>
        <v>0</v>
      </c>
      <c r="J215" s="66">
        <f t="shared" si="136"/>
        <v>0</v>
      </c>
      <c r="K215" s="66">
        <f t="shared" si="136"/>
        <v>0</v>
      </c>
      <c r="L215" s="66">
        <f t="shared" si="136"/>
        <v>0</v>
      </c>
      <c r="M215" s="66">
        <f t="shared" si="136"/>
        <v>0</v>
      </c>
      <c r="N215" s="66">
        <f t="shared" si="136"/>
        <v>0</v>
      </c>
      <c r="O215" s="66">
        <f t="shared" si="136"/>
        <v>0</v>
      </c>
      <c r="P215" s="66">
        <f t="shared" si="136"/>
        <v>0</v>
      </c>
      <c r="Q215" s="66">
        <f t="shared" si="136"/>
        <v>0</v>
      </c>
      <c r="R215" s="66">
        <f t="shared" si="136"/>
        <v>0</v>
      </c>
      <c r="S215" s="66">
        <f t="shared" si="136"/>
        <v>0</v>
      </c>
      <c r="T215" s="66">
        <f t="shared" si="136"/>
        <v>0</v>
      </c>
      <c r="U215" s="66">
        <f t="shared" si="136"/>
        <v>0</v>
      </c>
      <c r="V215" s="66">
        <f t="shared" si="136"/>
        <v>0</v>
      </c>
      <c r="W215" s="66">
        <f t="shared" si="136"/>
        <v>0</v>
      </c>
      <c r="X215" s="66">
        <f t="shared" si="136"/>
        <v>0</v>
      </c>
      <c r="Y215" s="66">
        <f t="shared" si="136"/>
        <v>0</v>
      </c>
      <c r="Z215"/>
    </row>
    <row r="216" spans="6:41" ht="13.8" thickBot="1" x14ac:dyDescent="0.25">
      <c r="F216" s="95" t="s">
        <v>275</v>
      </c>
      <c r="G216" s="94" t="s">
        <v>226</v>
      </c>
      <c r="H216" s="66">
        <f>COUNTIF(H$9:H$28,$F216)</f>
        <v>0</v>
      </c>
      <c r="I216" s="66">
        <f t="shared" si="136"/>
        <v>0</v>
      </c>
      <c r="J216" s="66">
        <f t="shared" si="136"/>
        <v>0</v>
      </c>
      <c r="K216" s="66">
        <f t="shared" si="136"/>
        <v>0</v>
      </c>
      <c r="L216" s="66">
        <f t="shared" si="136"/>
        <v>0</v>
      </c>
      <c r="M216" s="66">
        <f t="shared" si="136"/>
        <v>0</v>
      </c>
      <c r="N216" s="66">
        <f t="shared" si="136"/>
        <v>0</v>
      </c>
      <c r="O216" s="66">
        <f t="shared" si="136"/>
        <v>0</v>
      </c>
      <c r="P216" s="66">
        <f t="shared" si="136"/>
        <v>0</v>
      </c>
      <c r="Q216" s="66">
        <f t="shared" si="136"/>
        <v>0</v>
      </c>
      <c r="R216" s="66">
        <f t="shared" si="136"/>
        <v>0</v>
      </c>
      <c r="S216" s="66">
        <f t="shared" si="136"/>
        <v>0</v>
      </c>
      <c r="T216" s="66">
        <f t="shared" si="136"/>
        <v>0</v>
      </c>
      <c r="U216" s="66">
        <f t="shared" si="136"/>
        <v>0</v>
      </c>
      <c r="V216" s="66">
        <f t="shared" si="136"/>
        <v>0</v>
      </c>
      <c r="W216" s="66">
        <f t="shared" si="136"/>
        <v>0</v>
      </c>
      <c r="X216" s="66">
        <f t="shared" si="136"/>
        <v>0</v>
      </c>
      <c r="Y216" s="66">
        <f t="shared" si="136"/>
        <v>0</v>
      </c>
      <c r="Z216"/>
    </row>
    <row r="217" spans="6:41" x14ac:dyDescent="0.2">
      <c r="F217" s="95" t="s">
        <v>275</v>
      </c>
      <c r="G217" s="94" t="s">
        <v>227</v>
      </c>
      <c r="H217" s="66">
        <f>H215+H216</f>
        <v>0</v>
      </c>
      <c r="I217" s="66">
        <f t="shared" ref="I217:Y217" si="137">I215+I216</f>
        <v>0</v>
      </c>
      <c r="J217" s="66">
        <f t="shared" si="137"/>
        <v>0</v>
      </c>
      <c r="K217" s="66">
        <f t="shared" si="137"/>
        <v>0</v>
      </c>
      <c r="L217" s="66">
        <f t="shared" si="137"/>
        <v>0</v>
      </c>
      <c r="M217" s="66">
        <f t="shared" si="137"/>
        <v>0</v>
      </c>
      <c r="N217" s="66">
        <f t="shared" si="137"/>
        <v>0</v>
      </c>
      <c r="O217" s="66">
        <f t="shared" si="137"/>
        <v>0</v>
      </c>
      <c r="P217" s="66">
        <f t="shared" si="137"/>
        <v>0</v>
      </c>
      <c r="Q217" s="66">
        <f t="shared" si="137"/>
        <v>0</v>
      </c>
      <c r="R217" s="66">
        <f t="shared" si="137"/>
        <v>0</v>
      </c>
      <c r="S217" s="66">
        <f t="shared" si="137"/>
        <v>0</v>
      </c>
      <c r="T217" s="66">
        <f t="shared" si="137"/>
        <v>0</v>
      </c>
      <c r="U217" s="66">
        <f t="shared" si="137"/>
        <v>0</v>
      </c>
      <c r="V217" s="66">
        <f t="shared" si="137"/>
        <v>0</v>
      </c>
      <c r="W217" s="66">
        <f t="shared" si="137"/>
        <v>0</v>
      </c>
      <c r="X217" s="66">
        <f t="shared" si="137"/>
        <v>0</v>
      </c>
      <c r="Y217" s="66">
        <f t="shared" si="137"/>
        <v>0</v>
      </c>
      <c r="Z217"/>
      <c r="AB217" s="114" t="s">
        <v>417</v>
      </c>
      <c r="AC217" s="114"/>
      <c r="AD217" s="114"/>
      <c r="AE217" s="114"/>
      <c r="AF217" s="114"/>
      <c r="AG217" s="114"/>
      <c r="AH217" s="114"/>
      <c r="AI217" s="114"/>
      <c r="AJ217" s="114"/>
      <c r="AK217" s="114"/>
      <c r="AL217" s="114"/>
      <c r="AM217" s="114"/>
      <c r="AN217" s="114"/>
      <c r="AO217" s="114"/>
    </row>
    <row r="218" spans="6:41" x14ac:dyDescent="0.2">
      <c r="F218" s="95" t="s">
        <v>328</v>
      </c>
      <c r="G218" s="94" t="s">
        <v>228</v>
      </c>
      <c r="H218" s="66">
        <f>COUNTIF(H$9:H$28,$F218)</f>
        <v>0</v>
      </c>
      <c r="I218" s="66">
        <f t="shared" ref="I218:Y219" si="138">COUNTIF(I$9:I$28,$F218)</f>
        <v>0</v>
      </c>
      <c r="J218" s="66">
        <f t="shared" si="138"/>
        <v>0</v>
      </c>
      <c r="K218" s="66">
        <f t="shared" si="138"/>
        <v>0</v>
      </c>
      <c r="L218" s="66">
        <f t="shared" si="138"/>
        <v>0</v>
      </c>
      <c r="M218" s="66">
        <f t="shared" si="138"/>
        <v>0</v>
      </c>
      <c r="N218" s="66">
        <f t="shared" si="138"/>
        <v>0</v>
      </c>
      <c r="O218" s="66">
        <f t="shared" si="138"/>
        <v>0</v>
      </c>
      <c r="P218" s="66">
        <f t="shared" si="138"/>
        <v>0</v>
      </c>
      <c r="Q218" s="66">
        <f t="shared" si="138"/>
        <v>0</v>
      </c>
      <c r="R218" s="66">
        <f t="shared" si="138"/>
        <v>0</v>
      </c>
      <c r="S218" s="66">
        <f t="shared" si="138"/>
        <v>0</v>
      </c>
      <c r="T218" s="66">
        <f t="shared" si="138"/>
        <v>0</v>
      </c>
      <c r="U218" s="66">
        <f t="shared" si="138"/>
        <v>0</v>
      </c>
      <c r="V218" s="66">
        <f t="shared" si="138"/>
        <v>0</v>
      </c>
      <c r="W218" s="66">
        <f t="shared" si="138"/>
        <v>0</v>
      </c>
      <c r="X218" s="66">
        <f t="shared" si="138"/>
        <v>0</v>
      </c>
      <c r="Y218" s="66">
        <f t="shared" si="138"/>
        <v>0</v>
      </c>
      <c r="Z218"/>
      <c r="AC218" t="s">
        <v>404</v>
      </c>
      <c r="AD218" s="111" t="str">
        <f>N31</f>
        <v/>
      </c>
      <c r="AE218" s="112"/>
      <c r="AF218" s="112"/>
      <c r="AG218" s="113"/>
    </row>
    <row r="219" spans="6:41" x14ac:dyDescent="0.2">
      <c r="F219" s="95" t="s">
        <v>329</v>
      </c>
      <c r="G219" s="94" t="s">
        <v>229</v>
      </c>
      <c r="H219" s="66">
        <f>COUNTIF(H$9:H$28,$F219)</f>
        <v>0</v>
      </c>
      <c r="I219" s="66">
        <f t="shared" si="138"/>
        <v>0</v>
      </c>
      <c r="J219" s="66">
        <f t="shared" si="138"/>
        <v>0</v>
      </c>
      <c r="K219" s="66">
        <f t="shared" si="138"/>
        <v>0</v>
      </c>
      <c r="L219" s="66">
        <f t="shared" si="138"/>
        <v>0</v>
      </c>
      <c r="M219" s="66">
        <f t="shared" si="138"/>
        <v>0</v>
      </c>
      <c r="N219" s="66">
        <f t="shared" si="138"/>
        <v>0</v>
      </c>
      <c r="O219" s="66">
        <f t="shared" si="138"/>
        <v>0</v>
      </c>
      <c r="P219" s="66">
        <f t="shared" si="138"/>
        <v>0</v>
      </c>
      <c r="Q219" s="66">
        <f t="shared" si="138"/>
        <v>0</v>
      </c>
      <c r="R219" s="66">
        <f t="shared" si="138"/>
        <v>0</v>
      </c>
      <c r="S219" s="66">
        <f t="shared" si="138"/>
        <v>0</v>
      </c>
      <c r="T219" s="66">
        <f t="shared" si="138"/>
        <v>0</v>
      </c>
      <c r="U219" s="66">
        <f t="shared" si="138"/>
        <v>0</v>
      </c>
      <c r="V219" s="66">
        <f t="shared" si="138"/>
        <v>0</v>
      </c>
      <c r="W219" s="66">
        <f t="shared" si="138"/>
        <v>0</v>
      </c>
      <c r="X219" s="66">
        <f t="shared" si="138"/>
        <v>0</v>
      </c>
      <c r="Y219" s="66">
        <f t="shared" si="138"/>
        <v>0</v>
      </c>
      <c r="Z219"/>
    </row>
    <row r="220" spans="6:41" x14ac:dyDescent="0.2">
      <c r="F220" s="95" t="s">
        <v>275</v>
      </c>
      <c r="G220" s="94" t="s">
        <v>230</v>
      </c>
      <c r="H220" s="66">
        <f>H218+H219</f>
        <v>0</v>
      </c>
      <c r="I220" s="66">
        <f t="shared" ref="I220:Y220" si="139">I218+I219</f>
        <v>0</v>
      </c>
      <c r="J220" s="66">
        <f t="shared" si="139"/>
        <v>0</v>
      </c>
      <c r="K220" s="66">
        <f t="shared" si="139"/>
        <v>0</v>
      </c>
      <c r="L220" s="66">
        <f t="shared" si="139"/>
        <v>0</v>
      </c>
      <c r="M220" s="66">
        <f t="shared" si="139"/>
        <v>0</v>
      </c>
      <c r="N220" s="66">
        <f t="shared" si="139"/>
        <v>0</v>
      </c>
      <c r="O220" s="66">
        <f t="shared" si="139"/>
        <v>0</v>
      </c>
      <c r="P220" s="66">
        <f t="shared" si="139"/>
        <v>0</v>
      </c>
      <c r="Q220" s="66">
        <f t="shared" si="139"/>
        <v>0</v>
      </c>
      <c r="R220" s="66">
        <f t="shared" si="139"/>
        <v>0</v>
      </c>
      <c r="S220" s="66">
        <f t="shared" si="139"/>
        <v>0</v>
      </c>
      <c r="T220" s="66">
        <f t="shared" si="139"/>
        <v>0</v>
      </c>
      <c r="U220" s="66">
        <f t="shared" si="139"/>
        <v>0</v>
      </c>
      <c r="V220" s="66">
        <f t="shared" si="139"/>
        <v>0</v>
      </c>
      <c r="W220" s="66">
        <f t="shared" si="139"/>
        <v>0</v>
      </c>
      <c r="X220" s="66">
        <f t="shared" si="139"/>
        <v>0</v>
      </c>
      <c r="Y220" s="66">
        <f t="shared" si="139"/>
        <v>0</v>
      </c>
      <c r="Z220"/>
      <c r="AC220" t="s">
        <v>397</v>
      </c>
      <c r="AD220" s="108">
        <f>N113</f>
        <v>0</v>
      </c>
    </row>
    <row r="221" spans="6:41" x14ac:dyDescent="0.2">
      <c r="F221" s="95" t="s">
        <v>330</v>
      </c>
      <c r="G221" s="94" t="s">
        <v>231</v>
      </c>
      <c r="H221" s="66">
        <f>COUNTIF(H$9:H$28,$F221)</f>
        <v>0</v>
      </c>
      <c r="I221" s="66">
        <f t="shared" ref="I221:Y222" si="140">COUNTIF(I$9:I$28,$F221)</f>
        <v>0</v>
      </c>
      <c r="J221" s="66">
        <f t="shared" si="140"/>
        <v>0</v>
      </c>
      <c r="K221" s="66">
        <f t="shared" si="140"/>
        <v>0</v>
      </c>
      <c r="L221" s="66">
        <f t="shared" si="140"/>
        <v>0</v>
      </c>
      <c r="M221" s="66">
        <f t="shared" si="140"/>
        <v>0</v>
      </c>
      <c r="N221" s="66">
        <f t="shared" si="140"/>
        <v>0</v>
      </c>
      <c r="O221" s="66">
        <f t="shared" si="140"/>
        <v>0</v>
      </c>
      <c r="P221" s="66">
        <f t="shared" si="140"/>
        <v>0</v>
      </c>
      <c r="Q221" s="66">
        <f t="shared" si="140"/>
        <v>0</v>
      </c>
      <c r="R221" s="66">
        <f t="shared" si="140"/>
        <v>0</v>
      </c>
      <c r="S221" s="66">
        <f t="shared" si="140"/>
        <v>0</v>
      </c>
      <c r="T221" s="66">
        <f t="shared" si="140"/>
        <v>0</v>
      </c>
      <c r="U221" s="66">
        <f t="shared" si="140"/>
        <v>0</v>
      </c>
      <c r="V221" s="66">
        <f t="shared" si="140"/>
        <v>0</v>
      </c>
      <c r="W221" s="66">
        <f t="shared" si="140"/>
        <v>0</v>
      </c>
      <c r="X221" s="66">
        <f t="shared" si="140"/>
        <v>0</v>
      </c>
      <c r="Y221" s="66">
        <f t="shared" si="140"/>
        <v>0</v>
      </c>
      <c r="Z221"/>
    </row>
    <row r="222" spans="6:41" x14ac:dyDescent="0.2">
      <c r="F222" s="95" t="s">
        <v>331</v>
      </c>
      <c r="G222" s="94" t="s">
        <v>232</v>
      </c>
      <c r="H222" s="66">
        <f>COUNTIF(H$9:H$28,$F222)</f>
        <v>0</v>
      </c>
      <c r="I222" s="66">
        <f t="shared" si="140"/>
        <v>0</v>
      </c>
      <c r="J222" s="66">
        <f t="shared" si="140"/>
        <v>0</v>
      </c>
      <c r="K222" s="66">
        <f t="shared" si="140"/>
        <v>0</v>
      </c>
      <c r="L222" s="66">
        <f t="shared" si="140"/>
        <v>0</v>
      </c>
      <c r="M222" s="66">
        <f t="shared" si="140"/>
        <v>0</v>
      </c>
      <c r="N222" s="66">
        <f t="shared" si="140"/>
        <v>0</v>
      </c>
      <c r="O222" s="66">
        <f t="shared" si="140"/>
        <v>0</v>
      </c>
      <c r="P222" s="66">
        <f t="shared" si="140"/>
        <v>0</v>
      </c>
      <c r="Q222" s="66">
        <f t="shared" si="140"/>
        <v>0</v>
      </c>
      <c r="R222" s="66">
        <f t="shared" si="140"/>
        <v>0</v>
      </c>
      <c r="S222" s="66">
        <f t="shared" si="140"/>
        <v>0</v>
      </c>
      <c r="T222" s="66">
        <f t="shared" si="140"/>
        <v>0</v>
      </c>
      <c r="U222" s="66">
        <f t="shared" si="140"/>
        <v>0</v>
      </c>
      <c r="V222" s="66">
        <f t="shared" si="140"/>
        <v>0</v>
      </c>
      <c r="W222" s="66">
        <f t="shared" si="140"/>
        <v>0</v>
      </c>
      <c r="X222" s="66">
        <f t="shared" si="140"/>
        <v>0</v>
      </c>
      <c r="Y222" s="66">
        <f t="shared" si="140"/>
        <v>0</v>
      </c>
      <c r="Z222"/>
      <c r="AD222" s="140" t="s">
        <v>385</v>
      </c>
      <c r="AE222" s="140"/>
      <c r="AF222" s="140"/>
      <c r="AG222" s="140" t="s">
        <v>386</v>
      </c>
      <c r="AH222" s="140"/>
      <c r="AI222" s="140"/>
      <c r="AJ222" s="140" t="s">
        <v>387</v>
      </c>
      <c r="AK222" s="140"/>
      <c r="AL222" s="140"/>
      <c r="AM222" s="140" t="s">
        <v>388</v>
      </c>
      <c r="AN222" s="140"/>
      <c r="AO222" s="140"/>
    </row>
    <row r="223" spans="6:41" x14ac:dyDescent="0.2">
      <c r="F223" s="95" t="s">
        <v>275</v>
      </c>
      <c r="G223" s="94" t="s">
        <v>233</v>
      </c>
      <c r="H223" s="66">
        <f>H221+H222</f>
        <v>0</v>
      </c>
      <c r="I223" s="66">
        <f t="shared" ref="I223:Y223" si="141">I221+I222</f>
        <v>0</v>
      </c>
      <c r="J223" s="66">
        <f t="shared" si="141"/>
        <v>0</v>
      </c>
      <c r="K223" s="66">
        <f t="shared" si="141"/>
        <v>0</v>
      </c>
      <c r="L223" s="66">
        <f t="shared" si="141"/>
        <v>0</v>
      </c>
      <c r="M223" s="66">
        <f t="shared" si="141"/>
        <v>0</v>
      </c>
      <c r="N223" s="66">
        <f t="shared" si="141"/>
        <v>0</v>
      </c>
      <c r="O223" s="66">
        <f t="shared" si="141"/>
        <v>0</v>
      </c>
      <c r="P223" s="66">
        <f t="shared" si="141"/>
        <v>0</v>
      </c>
      <c r="Q223" s="66">
        <f t="shared" si="141"/>
        <v>0</v>
      </c>
      <c r="R223" s="66">
        <f t="shared" si="141"/>
        <v>0</v>
      </c>
      <c r="S223" s="66">
        <f t="shared" si="141"/>
        <v>0</v>
      </c>
      <c r="T223" s="66">
        <f t="shared" si="141"/>
        <v>0</v>
      </c>
      <c r="U223" s="66">
        <f t="shared" si="141"/>
        <v>0</v>
      </c>
      <c r="V223" s="66">
        <f t="shared" si="141"/>
        <v>0</v>
      </c>
      <c r="W223" s="66">
        <f t="shared" si="141"/>
        <v>0</v>
      </c>
      <c r="X223" s="66">
        <f t="shared" si="141"/>
        <v>0</v>
      </c>
      <c r="Y223" s="66">
        <f t="shared" si="141"/>
        <v>0</v>
      </c>
      <c r="Z223"/>
      <c r="AC223" t="s">
        <v>416</v>
      </c>
      <c r="AD223" s="107" t="s">
        <v>389</v>
      </c>
      <c r="AE223" s="107" t="s">
        <v>390</v>
      </c>
      <c r="AF223" s="109" t="s">
        <v>391</v>
      </c>
      <c r="AG223" s="107" t="s">
        <v>389</v>
      </c>
      <c r="AH223" s="107" t="s">
        <v>390</v>
      </c>
      <c r="AI223" s="109" t="s">
        <v>391</v>
      </c>
      <c r="AJ223" s="107" t="s">
        <v>389</v>
      </c>
      <c r="AK223" s="107" t="s">
        <v>390</v>
      </c>
      <c r="AL223" s="109" t="s">
        <v>391</v>
      </c>
      <c r="AM223" s="107" t="s">
        <v>389</v>
      </c>
      <c r="AN223" s="107" t="s">
        <v>390</v>
      </c>
      <c r="AO223" s="109" t="s">
        <v>391</v>
      </c>
    </row>
    <row r="224" spans="6:41" x14ac:dyDescent="0.2">
      <c r="F224" s="95" t="s">
        <v>332</v>
      </c>
      <c r="G224" s="94" t="s">
        <v>234</v>
      </c>
      <c r="H224" s="66">
        <f>COUNTIF(H$9:H$28,$F224)</f>
        <v>0</v>
      </c>
      <c r="I224" s="66">
        <f t="shared" ref="I224:Y225" si="142">COUNTIF(I$9:I$28,$F224)</f>
        <v>0</v>
      </c>
      <c r="J224" s="66">
        <f t="shared" si="142"/>
        <v>0</v>
      </c>
      <c r="K224" s="66">
        <f t="shared" si="142"/>
        <v>0</v>
      </c>
      <c r="L224" s="66">
        <f t="shared" si="142"/>
        <v>0</v>
      </c>
      <c r="M224" s="66">
        <f t="shared" si="142"/>
        <v>0</v>
      </c>
      <c r="N224" s="66">
        <f t="shared" si="142"/>
        <v>0</v>
      </c>
      <c r="O224" s="66">
        <f t="shared" si="142"/>
        <v>0</v>
      </c>
      <c r="P224" s="66">
        <f t="shared" si="142"/>
        <v>0</v>
      </c>
      <c r="Q224" s="66">
        <f t="shared" si="142"/>
        <v>0</v>
      </c>
      <c r="R224" s="66">
        <f t="shared" si="142"/>
        <v>0</v>
      </c>
      <c r="S224" s="66">
        <f t="shared" si="142"/>
        <v>0</v>
      </c>
      <c r="T224" s="66">
        <f t="shared" si="142"/>
        <v>0</v>
      </c>
      <c r="U224" s="66">
        <f t="shared" si="142"/>
        <v>0</v>
      </c>
      <c r="V224" s="66">
        <f t="shared" si="142"/>
        <v>0</v>
      </c>
      <c r="W224" s="66">
        <f t="shared" si="142"/>
        <v>0</v>
      </c>
      <c r="X224" s="66">
        <f t="shared" si="142"/>
        <v>0</v>
      </c>
      <c r="Y224" s="66">
        <f t="shared" si="142"/>
        <v>0</v>
      </c>
      <c r="Z224"/>
      <c r="AC224" t="s">
        <v>380</v>
      </c>
      <c r="AD224" s="108">
        <f>N32</f>
        <v>0</v>
      </c>
      <c r="AE224" s="108">
        <f>N33</f>
        <v>0</v>
      </c>
      <c r="AF224" s="110">
        <f>N34</f>
        <v>0</v>
      </c>
      <c r="AG224" s="108">
        <f>N35</f>
        <v>0</v>
      </c>
      <c r="AH224" s="108">
        <f>N36</f>
        <v>0</v>
      </c>
      <c r="AI224" s="110">
        <f>N37</f>
        <v>0</v>
      </c>
      <c r="AJ224" s="108">
        <f>N38</f>
        <v>0</v>
      </c>
      <c r="AK224" s="108">
        <f>N39</f>
        <v>0</v>
      </c>
      <c r="AL224" s="110">
        <f>N40</f>
        <v>0</v>
      </c>
      <c r="AM224" s="108">
        <f>N41</f>
        <v>0</v>
      </c>
      <c r="AN224" s="108">
        <f>N42</f>
        <v>0</v>
      </c>
      <c r="AO224" s="110">
        <f>N43</f>
        <v>0</v>
      </c>
    </row>
    <row r="225" spans="6:41" x14ac:dyDescent="0.2">
      <c r="F225" s="95" t="s">
        <v>333</v>
      </c>
      <c r="G225" s="94" t="s">
        <v>235</v>
      </c>
      <c r="H225" s="66">
        <f>COUNTIF(H$9:H$28,$F225)</f>
        <v>0</v>
      </c>
      <c r="I225" s="66">
        <f t="shared" si="142"/>
        <v>0</v>
      </c>
      <c r="J225" s="66">
        <f t="shared" si="142"/>
        <v>0</v>
      </c>
      <c r="K225" s="66">
        <f t="shared" si="142"/>
        <v>0</v>
      </c>
      <c r="L225" s="66">
        <f t="shared" si="142"/>
        <v>0</v>
      </c>
      <c r="M225" s="66">
        <f t="shared" si="142"/>
        <v>0</v>
      </c>
      <c r="N225" s="66">
        <f t="shared" si="142"/>
        <v>0</v>
      </c>
      <c r="O225" s="66">
        <f t="shared" si="142"/>
        <v>0</v>
      </c>
      <c r="P225" s="66">
        <f t="shared" si="142"/>
        <v>0</v>
      </c>
      <c r="Q225" s="66">
        <f t="shared" si="142"/>
        <v>0</v>
      </c>
      <c r="R225" s="66">
        <f t="shared" si="142"/>
        <v>0</v>
      </c>
      <c r="S225" s="66">
        <f t="shared" si="142"/>
        <v>0</v>
      </c>
      <c r="T225" s="66">
        <f t="shared" si="142"/>
        <v>0</v>
      </c>
      <c r="U225" s="66">
        <f t="shared" si="142"/>
        <v>0</v>
      </c>
      <c r="V225" s="66">
        <f t="shared" si="142"/>
        <v>0</v>
      </c>
      <c r="W225" s="66">
        <f t="shared" si="142"/>
        <v>0</v>
      </c>
      <c r="X225" s="66">
        <f t="shared" si="142"/>
        <v>0</v>
      </c>
      <c r="Y225" s="66">
        <f t="shared" si="142"/>
        <v>0</v>
      </c>
      <c r="Z225"/>
      <c r="AC225" t="s">
        <v>381</v>
      </c>
      <c r="AD225" s="108">
        <f>N44</f>
        <v>0</v>
      </c>
      <c r="AE225" s="108">
        <f>N45</f>
        <v>0</v>
      </c>
      <c r="AF225" s="110">
        <f>N46</f>
        <v>0</v>
      </c>
      <c r="AG225" s="108">
        <f>N47</f>
        <v>0</v>
      </c>
      <c r="AH225" s="108">
        <f>N48</f>
        <v>0</v>
      </c>
      <c r="AI225" s="110">
        <f>N49</f>
        <v>0</v>
      </c>
      <c r="AJ225" s="108">
        <f>N50</f>
        <v>0</v>
      </c>
      <c r="AK225" s="108">
        <f>N51</f>
        <v>0</v>
      </c>
      <c r="AL225" s="110">
        <f>N52</f>
        <v>0</v>
      </c>
      <c r="AM225" s="108">
        <f>N53</f>
        <v>0</v>
      </c>
      <c r="AN225" s="108">
        <f>N54</f>
        <v>0</v>
      </c>
      <c r="AO225" s="110">
        <f>N55</f>
        <v>0</v>
      </c>
    </row>
    <row r="226" spans="6:41" x14ac:dyDescent="0.2">
      <c r="F226" s="95" t="s">
        <v>275</v>
      </c>
      <c r="G226" s="94" t="s">
        <v>236</v>
      </c>
      <c r="H226" s="66">
        <f>H224+H225</f>
        <v>0</v>
      </c>
      <c r="I226" s="66">
        <f t="shared" ref="I226:Y226" si="143">I224+I225</f>
        <v>0</v>
      </c>
      <c r="J226" s="66">
        <f t="shared" si="143"/>
        <v>0</v>
      </c>
      <c r="K226" s="66">
        <f t="shared" si="143"/>
        <v>0</v>
      </c>
      <c r="L226" s="66">
        <f t="shared" si="143"/>
        <v>0</v>
      </c>
      <c r="M226" s="66">
        <f t="shared" si="143"/>
        <v>0</v>
      </c>
      <c r="N226" s="66">
        <f t="shared" si="143"/>
        <v>0</v>
      </c>
      <c r="O226" s="66">
        <f t="shared" si="143"/>
        <v>0</v>
      </c>
      <c r="P226" s="66">
        <f t="shared" si="143"/>
        <v>0</v>
      </c>
      <c r="Q226" s="66">
        <f t="shared" si="143"/>
        <v>0</v>
      </c>
      <c r="R226" s="66">
        <f t="shared" si="143"/>
        <v>0</v>
      </c>
      <c r="S226" s="66">
        <f t="shared" si="143"/>
        <v>0</v>
      </c>
      <c r="T226" s="66">
        <f t="shared" si="143"/>
        <v>0</v>
      </c>
      <c r="U226" s="66">
        <f t="shared" si="143"/>
        <v>0</v>
      </c>
      <c r="V226" s="66">
        <f t="shared" si="143"/>
        <v>0</v>
      </c>
      <c r="W226" s="66">
        <f t="shared" si="143"/>
        <v>0</v>
      </c>
      <c r="X226" s="66">
        <f t="shared" si="143"/>
        <v>0</v>
      </c>
      <c r="Y226" s="66">
        <f t="shared" si="143"/>
        <v>0</v>
      </c>
      <c r="Z226"/>
      <c r="AC226" t="s">
        <v>382</v>
      </c>
      <c r="AD226" s="108">
        <f>N56</f>
        <v>0</v>
      </c>
      <c r="AE226" s="108">
        <f>N57</f>
        <v>0</v>
      </c>
      <c r="AF226" s="110">
        <f>N58</f>
        <v>0</v>
      </c>
      <c r="AG226" s="108">
        <f>N59</f>
        <v>0</v>
      </c>
      <c r="AH226" s="108">
        <f>N60</f>
        <v>0</v>
      </c>
      <c r="AI226" s="110">
        <f>N61</f>
        <v>0</v>
      </c>
      <c r="AJ226" s="108">
        <f>N62</f>
        <v>0</v>
      </c>
      <c r="AK226" s="108">
        <f>N63</f>
        <v>0</v>
      </c>
      <c r="AL226" s="110">
        <f>N64</f>
        <v>0</v>
      </c>
      <c r="AM226" s="108">
        <f>N65</f>
        <v>0</v>
      </c>
      <c r="AN226" s="108">
        <f>N66</f>
        <v>0</v>
      </c>
      <c r="AO226" s="110">
        <f>N67</f>
        <v>0</v>
      </c>
    </row>
    <row r="227" spans="6:41" x14ac:dyDescent="0.2">
      <c r="F227" s="95" t="s">
        <v>334</v>
      </c>
      <c r="G227" s="94" t="s">
        <v>237</v>
      </c>
      <c r="H227" s="66">
        <f>COUNTIF(H$9:H$28,$F227)</f>
        <v>0</v>
      </c>
      <c r="I227" s="66">
        <f t="shared" ref="I227:Y228" si="144">COUNTIF(I$9:I$28,$F227)</f>
        <v>0</v>
      </c>
      <c r="J227" s="66">
        <f t="shared" si="144"/>
        <v>0</v>
      </c>
      <c r="K227" s="66">
        <f t="shared" si="144"/>
        <v>0</v>
      </c>
      <c r="L227" s="66">
        <f t="shared" si="144"/>
        <v>0</v>
      </c>
      <c r="M227" s="66">
        <f t="shared" si="144"/>
        <v>0</v>
      </c>
      <c r="N227" s="66">
        <f t="shared" si="144"/>
        <v>0</v>
      </c>
      <c r="O227" s="66">
        <f t="shared" si="144"/>
        <v>0</v>
      </c>
      <c r="P227" s="66">
        <f t="shared" si="144"/>
        <v>0</v>
      </c>
      <c r="Q227" s="66">
        <f t="shared" si="144"/>
        <v>0</v>
      </c>
      <c r="R227" s="66">
        <f t="shared" si="144"/>
        <v>0</v>
      </c>
      <c r="S227" s="66">
        <f t="shared" si="144"/>
        <v>0</v>
      </c>
      <c r="T227" s="66">
        <f t="shared" si="144"/>
        <v>0</v>
      </c>
      <c r="U227" s="66">
        <f t="shared" si="144"/>
        <v>0</v>
      </c>
      <c r="V227" s="66">
        <f t="shared" si="144"/>
        <v>0</v>
      </c>
      <c r="W227" s="66">
        <f t="shared" si="144"/>
        <v>0</v>
      </c>
      <c r="X227" s="66">
        <f t="shared" si="144"/>
        <v>0</v>
      </c>
      <c r="Y227" s="66">
        <f t="shared" si="144"/>
        <v>0</v>
      </c>
      <c r="Z227"/>
      <c r="AC227" t="s">
        <v>383</v>
      </c>
      <c r="AD227" s="108">
        <f>N68</f>
        <v>0</v>
      </c>
      <c r="AE227" s="108">
        <f>N69</f>
        <v>0</v>
      </c>
      <c r="AF227" s="110">
        <f>N70</f>
        <v>0</v>
      </c>
      <c r="AG227" s="108">
        <f>N71</f>
        <v>0</v>
      </c>
      <c r="AH227" s="108">
        <f>N72</f>
        <v>0</v>
      </c>
      <c r="AI227" s="110">
        <f>N73</f>
        <v>0</v>
      </c>
      <c r="AJ227" s="108">
        <f>N74</f>
        <v>0</v>
      </c>
      <c r="AK227" s="108">
        <f>N75</f>
        <v>0</v>
      </c>
      <c r="AL227" s="110">
        <f>N76</f>
        <v>0</v>
      </c>
      <c r="AM227" s="108">
        <f>N77</f>
        <v>0</v>
      </c>
      <c r="AN227" s="108">
        <f>N78</f>
        <v>0</v>
      </c>
      <c r="AO227" s="110">
        <f>N79</f>
        <v>0</v>
      </c>
    </row>
    <row r="228" spans="6:41" x14ac:dyDescent="0.2">
      <c r="F228" s="95" t="s">
        <v>335</v>
      </c>
      <c r="G228" s="94" t="s">
        <v>238</v>
      </c>
      <c r="H228" s="66">
        <f>COUNTIF(H$9:H$28,$F228)</f>
        <v>0</v>
      </c>
      <c r="I228" s="66">
        <f t="shared" si="144"/>
        <v>0</v>
      </c>
      <c r="J228" s="66">
        <f t="shared" si="144"/>
        <v>0</v>
      </c>
      <c r="K228" s="66">
        <f t="shared" si="144"/>
        <v>0</v>
      </c>
      <c r="L228" s="66">
        <f t="shared" si="144"/>
        <v>0</v>
      </c>
      <c r="M228" s="66">
        <f t="shared" si="144"/>
        <v>0</v>
      </c>
      <c r="N228" s="66">
        <f t="shared" si="144"/>
        <v>0</v>
      </c>
      <c r="O228" s="66">
        <f t="shared" si="144"/>
        <v>0</v>
      </c>
      <c r="P228" s="66">
        <f t="shared" si="144"/>
        <v>0</v>
      </c>
      <c r="Q228" s="66">
        <f t="shared" si="144"/>
        <v>0</v>
      </c>
      <c r="R228" s="66">
        <f t="shared" si="144"/>
        <v>0</v>
      </c>
      <c r="S228" s="66">
        <f t="shared" si="144"/>
        <v>0</v>
      </c>
      <c r="T228" s="66">
        <f t="shared" si="144"/>
        <v>0</v>
      </c>
      <c r="U228" s="66">
        <f t="shared" si="144"/>
        <v>0</v>
      </c>
      <c r="V228" s="66">
        <f t="shared" si="144"/>
        <v>0</v>
      </c>
      <c r="W228" s="66">
        <f t="shared" si="144"/>
        <v>0</v>
      </c>
      <c r="X228" s="66">
        <f t="shared" si="144"/>
        <v>0</v>
      </c>
      <c r="Y228" s="66">
        <f t="shared" si="144"/>
        <v>0</v>
      </c>
      <c r="Z228"/>
      <c r="AC228" t="s">
        <v>384</v>
      </c>
      <c r="AD228" s="108">
        <f>N80</f>
        <v>0</v>
      </c>
      <c r="AE228" s="108">
        <f>N81</f>
        <v>0</v>
      </c>
      <c r="AF228" s="110">
        <f>N82</f>
        <v>0</v>
      </c>
      <c r="AG228" s="108">
        <f>N83</f>
        <v>0</v>
      </c>
      <c r="AH228" s="108">
        <f>N84</f>
        <v>0</v>
      </c>
      <c r="AI228" s="110">
        <f>N85</f>
        <v>0</v>
      </c>
      <c r="AJ228" s="108">
        <f>N86</f>
        <v>0</v>
      </c>
      <c r="AK228" s="108">
        <f>N87</f>
        <v>0</v>
      </c>
      <c r="AL228" s="110">
        <f>N88</f>
        <v>0</v>
      </c>
      <c r="AM228" s="108">
        <f>N89</f>
        <v>0</v>
      </c>
      <c r="AN228" s="108">
        <f>N90</f>
        <v>0</v>
      </c>
      <c r="AO228" s="110">
        <f>N91</f>
        <v>0</v>
      </c>
    </row>
    <row r="229" spans="6:41" x14ac:dyDescent="0.2">
      <c r="F229" s="95" t="s">
        <v>275</v>
      </c>
      <c r="G229" s="94" t="s">
        <v>239</v>
      </c>
      <c r="H229" s="66">
        <f>H227+H228</f>
        <v>0</v>
      </c>
      <c r="I229" s="66">
        <f t="shared" ref="I229:Y229" si="145">I227+I228</f>
        <v>0</v>
      </c>
      <c r="J229" s="66">
        <f t="shared" si="145"/>
        <v>0</v>
      </c>
      <c r="K229" s="66">
        <f t="shared" si="145"/>
        <v>0</v>
      </c>
      <c r="L229" s="66">
        <f t="shared" si="145"/>
        <v>0</v>
      </c>
      <c r="M229" s="66">
        <f t="shared" si="145"/>
        <v>0</v>
      </c>
      <c r="N229" s="66">
        <f t="shared" si="145"/>
        <v>0</v>
      </c>
      <c r="O229" s="66">
        <f t="shared" si="145"/>
        <v>0</v>
      </c>
      <c r="P229" s="66">
        <f t="shared" si="145"/>
        <v>0</v>
      </c>
      <c r="Q229" s="66">
        <f t="shared" si="145"/>
        <v>0</v>
      </c>
      <c r="R229" s="66">
        <f t="shared" si="145"/>
        <v>0</v>
      </c>
      <c r="S229" s="66">
        <f t="shared" si="145"/>
        <v>0</v>
      </c>
      <c r="T229" s="66">
        <f t="shared" si="145"/>
        <v>0</v>
      </c>
      <c r="U229" s="66">
        <f t="shared" si="145"/>
        <v>0</v>
      </c>
      <c r="V229" s="66">
        <f t="shared" si="145"/>
        <v>0</v>
      </c>
      <c r="W229" s="66">
        <f t="shared" si="145"/>
        <v>0</v>
      </c>
      <c r="X229" s="66">
        <f t="shared" si="145"/>
        <v>0</v>
      </c>
      <c r="Y229" s="66">
        <f t="shared" si="145"/>
        <v>0</v>
      </c>
      <c r="Z229"/>
    </row>
    <row r="230" spans="6:41" x14ac:dyDescent="0.2">
      <c r="F230" s="95" t="s">
        <v>336</v>
      </c>
      <c r="G230" s="94" t="s">
        <v>240</v>
      </c>
      <c r="H230" s="66">
        <f>COUNTIF(H$9:H$28,$F230)</f>
        <v>0</v>
      </c>
      <c r="I230" s="66">
        <f t="shared" ref="I230:Y231" si="146">COUNTIF(I$9:I$28,$F230)</f>
        <v>0</v>
      </c>
      <c r="J230" s="66">
        <f t="shared" si="146"/>
        <v>0</v>
      </c>
      <c r="K230" s="66">
        <f t="shared" si="146"/>
        <v>0</v>
      </c>
      <c r="L230" s="66">
        <f t="shared" si="146"/>
        <v>0</v>
      </c>
      <c r="M230" s="66">
        <f t="shared" si="146"/>
        <v>0</v>
      </c>
      <c r="N230" s="66">
        <f t="shared" si="146"/>
        <v>0</v>
      </c>
      <c r="O230" s="66">
        <f t="shared" si="146"/>
        <v>0</v>
      </c>
      <c r="P230" s="66">
        <f t="shared" si="146"/>
        <v>0</v>
      </c>
      <c r="Q230" s="66">
        <f t="shared" si="146"/>
        <v>0</v>
      </c>
      <c r="R230" s="66">
        <f t="shared" si="146"/>
        <v>0</v>
      </c>
      <c r="S230" s="66">
        <f t="shared" si="146"/>
        <v>0</v>
      </c>
      <c r="T230" s="66">
        <f t="shared" si="146"/>
        <v>0</v>
      </c>
      <c r="U230" s="66">
        <f t="shared" si="146"/>
        <v>0</v>
      </c>
      <c r="V230" s="66">
        <f t="shared" si="146"/>
        <v>0</v>
      </c>
      <c r="W230" s="66">
        <f t="shared" si="146"/>
        <v>0</v>
      </c>
      <c r="X230" s="66">
        <f t="shared" si="146"/>
        <v>0</v>
      </c>
      <c r="Y230" s="66">
        <f t="shared" si="146"/>
        <v>0</v>
      </c>
      <c r="Z230"/>
      <c r="AC230" t="s">
        <v>392</v>
      </c>
      <c r="AD230" s="140" t="s">
        <v>385</v>
      </c>
      <c r="AE230" s="140"/>
      <c r="AF230" s="140"/>
      <c r="AG230" s="140" t="s">
        <v>387</v>
      </c>
      <c r="AH230" s="140"/>
      <c r="AI230" s="140"/>
      <c r="AJ230" s="140" t="s">
        <v>393</v>
      </c>
      <c r="AK230" s="140"/>
      <c r="AL230" s="140"/>
      <c r="AM230" s="140" t="s">
        <v>394</v>
      </c>
      <c r="AN230" s="140"/>
      <c r="AO230" s="140"/>
    </row>
    <row r="231" spans="6:41" x14ac:dyDescent="0.2">
      <c r="F231" s="95" t="s">
        <v>337</v>
      </c>
      <c r="G231" s="94" t="s">
        <v>241</v>
      </c>
      <c r="H231" s="66">
        <f>COUNTIF(H$9:H$28,$F231)</f>
        <v>0</v>
      </c>
      <c r="I231" s="66">
        <f t="shared" si="146"/>
        <v>0</v>
      </c>
      <c r="J231" s="66">
        <f t="shared" si="146"/>
        <v>0</v>
      </c>
      <c r="K231" s="66">
        <f t="shared" si="146"/>
        <v>0</v>
      </c>
      <c r="L231" s="66">
        <f t="shared" si="146"/>
        <v>0</v>
      </c>
      <c r="M231" s="66">
        <f t="shared" si="146"/>
        <v>0</v>
      </c>
      <c r="N231" s="66">
        <f t="shared" si="146"/>
        <v>0</v>
      </c>
      <c r="O231" s="66">
        <f t="shared" si="146"/>
        <v>0</v>
      </c>
      <c r="P231" s="66">
        <f t="shared" si="146"/>
        <v>0</v>
      </c>
      <c r="Q231" s="66">
        <f t="shared" si="146"/>
        <v>0</v>
      </c>
      <c r="R231" s="66">
        <f t="shared" si="146"/>
        <v>0</v>
      </c>
      <c r="S231" s="66">
        <f t="shared" si="146"/>
        <v>0</v>
      </c>
      <c r="T231" s="66">
        <f t="shared" si="146"/>
        <v>0</v>
      </c>
      <c r="U231" s="66">
        <f t="shared" si="146"/>
        <v>0</v>
      </c>
      <c r="V231" s="66">
        <f t="shared" si="146"/>
        <v>0</v>
      </c>
      <c r="W231" s="66">
        <f t="shared" si="146"/>
        <v>0</v>
      </c>
      <c r="X231" s="66">
        <f t="shared" si="146"/>
        <v>0</v>
      </c>
      <c r="Y231" s="66">
        <f t="shared" si="146"/>
        <v>0</v>
      </c>
      <c r="Z231"/>
      <c r="AD231" s="107" t="s">
        <v>389</v>
      </c>
      <c r="AE231" s="107" t="s">
        <v>390</v>
      </c>
      <c r="AF231" s="109" t="s">
        <v>391</v>
      </c>
      <c r="AG231" s="107" t="s">
        <v>389</v>
      </c>
      <c r="AH231" s="107" t="s">
        <v>390</v>
      </c>
      <c r="AI231" s="109" t="s">
        <v>391</v>
      </c>
      <c r="AJ231" s="107" t="s">
        <v>389</v>
      </c>
      <c r="AK231" s="107" t="s">
        <v>390</v>
      </c>
      <c r="AL231" s="109" t="s">
        <v>391</v>
      </c>
      <c r="AM231" s="107" t="s">
        <v>389</v>
      </c>
      <c r="AN231" s="107" t="s">
        <v>390</v>
      </c>
      <c r="AO231" s="109" t="s">
        <v>391</v>
      </c>
    </row>
    <row r="232" spans="6:41" x14ac:dyDescent="0.2">
      <c r="F232" s="95" t="s">
        <v>275</v>
      </c>
      <c r="G232" s="94" t="s">
        <v>242</v>
      </c>
      <c r="H232" s="66">
        <f>H230+H231</f>
        <v>0</v>
      </c>
      <c r="I232" s="66">
        <f t="shared" ref="I232:Y232" si="147">I230+I231</f>
        <v>0</v>
      </c>
      <c r="J232" s="66">
        <f t="shared" si="147"/>
        <v>0</v>
      </c>
      <c r="K232" s="66">
        <f t="shared" si="147"/>
        <v>0</v>
      </c>
      <c r="L232" s="66">
        <f t="shared" si="147"/>
        <v>0</v>
      </c>
      <c r="M232" s="66">
        <f t="shared" si="147"/>
        <v>0</v>
      </c>
      <c r="N232" s="66">
        <f t="shared" si="147"/>
        <v>0</v>
      </c>
      <c r="O232" s="66">
        <f t="shared" si="147"/>
        <v>0</v>
      </c>
      <c r="P232" s="66">
        <f t="shared" si="147"/>
        <v>0</v>
      </c>
      <c r="Q232" s="66">
        <f t="shared" si="147"/>
        <v>0</v>
      </c>
      <c r="R232" s="66">
        <f t="shared" si="147"/>
        <v>0</v>
      </c>
      <c r="S232" s="66">
        <f t="shared" si="147"/>
        <v>0</v>
      </c>
      <c r="T232" s="66">
        <f t="shared" si="147"/>
        <v>0</v>
      </c>
      <c r="U232" s="66">
        <f t="shared" si="147"/>
        <v>0</v>
      </c>
      <c r="V232" s="66">
        <f t="shared" si="147"/>
        <v>0</v>
      </c>
      <c r="W232" s="66">
        <f t="shared" si="147"/>
        <v>0</v>
      </c>
      <c r="X232" s="66">
        <f t="shared" si="147"/>
        <v>0</v>
      </c>
      <c r="Y232" s="66">
        <f t="shared" si="147"/>
        <v>0</v>
      </c>
      <c r="Z232"/>
      <c r="AD232" s="108">
        <f>N92</f>
        <v>0</v>
      </c>
      <c r="AE232" s="108">
        <f>N93</f>
        <v>0</v>
      </c>
      <c r="AF232" s="110">
        <f>N94</f>
        <v>0</v>
      </c>
      <c r="AG232" s="108">
        <f>N95</f>
        <v>0</v>
      </c>
      <c r="AH232" s="108">
        <f>N96</f>
        <v>0</v>
      </c>
      <c r="AI232" s="110">
        <f>N97</f>
        <v>0</v>
      </c>
      <c r="AJ232" s="108">
        <f>N98</f>
        <v>0</v>
      </c>
      <c r="AK232" s="108">
        <f>N99</f>
        <v>0</v>
      </c>
      <c r="AL232" s="110">
        <f>N100</f>
        <v>0</v>
      </c>
      <c r="AM232" s="108">
        <f>N101</f>
        <v>0</v>
      </c>
      <c r="AN232" s="108">
        <f>N102</f>
        <v>0</v>
      </c>
      <c r="AO232" s="110">
        <f>N103</f>
        <v>0</v>
      </c>
    </row>
    <row r="233" spans="6:41" x14ac:dyDescent="0.2">
      <c r="F233" s="95" t="s">
        <v>275</v>
      </c>
      <c r="G233" s="94" t="s">
        <v>243</v>
      </c>
      <c r="Z233"/>
    </row>
    <row r="234" spans="6:41" x14ac:dyDescent="0.2">
      <c r="F234" s="95"/>
      <c r="G234" s="94"/>
      <c r="Z234"/>
      <c r="AD234" s="140" t="s">
        <v>395</v>
      </c>
      <c r="AE234" s="140"/>
      <c r="AF234" s="140"/>
      <c r="AG234" s="140" t="s">
        <v>396</v>
      </c>
      <c r="AH234" s="140"/>
      <c r="AI234" s="140"/>
      <c r="AJ234" s="140" t="s">
        <v>388</v>
      </c>
      <c r="AK234" s="140"/>
      <c r="AL234" s="140"/>
      <c r="AM234" s="141"/>
      <c r="AN234" s="141"/>
      <c r="AO234" s="141"/>
    </row>
    <row r="235" spans="6:41" x14ac:dyDescent="0.2">
      <c r="F235" s="95"/>
      <c r="G235" s="94"/>
      <c r="Z235"/>
      <c r="AD235" s="107" t="s">
        <v>389</v>
      </c>
      <c r="AE235" s="107" t="s">
        <v>390</v>
      </c>
      <c r="AF235" s="109" t="s">
        <v>391</v>
      </c>
      <c r="AG235" s="107" t="s">
        <v>389</v>
      </c>
      <c r="AH235" s="107" t="s">
        <v>390</v>
      </c>
      <c r="AI235" s="109" t="s">
        <v>391</v>
      </c>
      <c r="AJ235" s="107" t="s">
        <v>389</v>
      </c>
      <c r="AK235" s="107" t="s">
        <v>390</v>
      </c>
      <c r="AL235" s="109" t="s">
        <v>391</v>
      </c>
      <c r="AM235" s="97"/>
      <c r="AN235" s="97"/>
      <c r="AO235" s="97"/>
    </row>
    <row r="236" spans="6:41" x14ac:dyDescent="0.2">
      <c r="F236" s="95"/>
      <c r="G236" s="94"/>
      <c r="Z236"/>
      <c r="AD236" s="108">
        <f>N104</f>
        <v>0</v>
      </c>
      <c r="AE236" s="108">
        <f>N105</f>
        <v>0</v>
      </c>
      <c r="AF236" s="110">
        <f>N106</f>
        <v>0</v>
      </c>
      <c r="AG236" s="108">
        <f>N107</f>
        <v>0</v>
      </c>
      <c r="AH236" s="108">
        <f>N108</f>
        <v>0</v>
      </c>
      <c r="AI236" s="110">
        <f>N109</f>
        <v>0</v>
      </c>
      <c r="AJ236" s="108">
        <f>N110</f>
        <v>0</v>
      </c>
      <c r="AK236" s="108">
        <f>N111</f>
        <v>0</v>
      </c>
      <c r="AL236" s="110">
        <f>N112</f>
        <v>0</v>
      </c>
    </row>
    <row r="237" spans="6:41" x14ac:dyDescent="0.2">
      <c r="F237" s="95"/>
      <c r="G237" s="94"/>
      <c r="Z237"/>
    </row>
    <row r="238" spans="6:41" x14ac:dyDescent="0.2">
      <c r="F238" s="95"/>
      <c r="G238" s="94"/>
      <c r="Z238"/>
      <c r="AC238" t="s">
        <v>127</v>
      </c>
      <c r="AD238" s="108">
        <f>N114</f>
        <v>0</v>
      </c>
    </row>
    <row r="239" spans="6:41" x14ac:dyDescent="0.2">
      <c r="F239" s="95" t="s">
        <v>275</v>
      </c>
      <c r="G239" s="95"/>
      <c r="Z239"/>
      <c r="AC239" t="s">
        <v>128</v>
      </c>
      <c r="AD239" s="108">
        <f>N115</f>
        <v>0</v>
      </c>
    </row>
    <row r="240" spans="6:41" x14ac:dyDescent="0.2">
      <c r="F240" s="95">
        <v>4119</v>
      </c>
      <c r="G240" s="94" t="s">
        <v>244</v>
      </c>
      <c r="H240" s="66">
        <f>COUNTIF(H$9:H$28,$F240)</f>
        <v>0</v>
      </c>
      <c r="I240" s="66">
        <f t="shared" ref="I240:Y241" si="148">COUNTIF(I$9:I$28,$F240)</f>
        <v>0</v>
      </c>
      <c r="J240" s="66">
        <f t="shared" si="148"/>
        <v>0</v>
      </c>
      <c r="K240" s="66">
        <f t="shared" si="148"/>
        <v>0</v>
      </c>
      <c r="L240" s="66">
        <f t="shared" si="148"/>
        <v>0</v>
      </c>
      <c r="M240" s="66">
        <f t="shared" si="148"/>
        <v>0</v>
      </c>
      <c r="N240" s="66">
        <f t="shared" si="148"/>
        <v>0</v>
      </c>
      <c r="O240" s="66">
        <f t="shared" si="148"/>
        <v>0</v>
      </c>
      <c r="P240" s="66">
        <f t="shared" si="148"/>
        <v>0</v>
      </c>
      <c r="Q240" s="66">
        <f t="shared" si="148"/>
        <v>0</v>
      </c>
      <c r="R240" s="66">
        <f t="shared" si="148"/>
        <v>0</v>
      </c>
      <c r="S240" s="66">
        <f t="shared" si="148"/>
        <v>0</v>
      </c>
      <c r="T240" s="66">
        <f t="shared" si="148"/>
        <v>0</v>
      </c>
      <c r="U240" s="66">
        <f t="shared" si="148"/>
        <v>0</v>
      </c>
      <c r="V240" s="66">
        <f t="shared" si="148"/>
        <v>0</v>
      </c>
      <c r="W240" s="66">
        <f t="shared" si="148"/>
        <v>0</v>
      </c>
      <c r="X240" s="66">
        <f t="shared" si="148"/>
        <v>0</v>
      </c>
      <c r="Y240" s="66">
        <f t="shared" si="148"/>
        <v>0</v>
      </c>
      <c r="Z240"/>
      <c r="AC240" t="s">
        <v>129</v>
      </c>
      <c r="AD240" s="108">
        <f>N116</f>
        <v>0</v>
      </c>
    </row>
    <row r="241" spans="6:41" x14ac:dyDescent="0.2">
      <c r="F241" s="95" t="s">
        <v>274</v>
      </c>
      <c r="G241" s="94" t="s">
        <v>245</v>
      </c>
      <c r="H241" s="66">
        <f>COUNTIF(H$9:H$28,$F241)</f>
        <v>0</v>
      </c>
      <c r="I241" s="66">
        <f t="shared" si="148"/>
        <v>0</v>
      </c>
      <c r="J241" s="66">
        <f t="shared" si="148"/>
        <v>0</v>
      </c>
      <c r="K241" s="66">
        <f t="shared" si="148"/>
        <v>0</v>
      </c>
      <c r="L241" s="66">
        <f t="shared" si="148"/>
        <v>0</v>
      </c>
      <c r="M241" s="66">
        <f t="shared" si="148"/>
        <v>0</v>
      </c>
      <c r="N241" s="66">
        <f t="shared" si="148"/>
        <v>0</v>
      </c>
      <c r="O241" s="66">
        <f t="shared" si="148"/>
        <v>0</v>
      </c>
      <c r="P241" s="66">
        <f t="shared" si="148"/>
        <v>0</v>
      </c>
      <c r="Q241" s="66">
        <f t="shared" si="148"/>
        <v>0</v>
      </c>
      <c r="R241" s="66">
        <f t="shared" si="148"/>
        <v>0</v>
      </c>
      <c r="S241" s="66">
        <f t="shared" si="148"/>
        <v>0</v>
      </c>
      <c r="T241" s="66">
        <f t="shared" si="148"/>
        <v>0</v>
      </c>
      <c r="U241" s="66">
        <f t="shared" si="148"/>
        <v>0</v>
      </c>
      <c r="V241" s="66">
        <f t="shared" si="148"/>
        <v>0</v>
      </c>
      <c r="W241" s="66">
        <f t="shared" si="148"/>
        <v>0</v>
      </c>
      <c r="X241" s="66">
        <f t="shared" si="148"/>
        <v>0</v>
      </c>
      <c r="Y241" s="66">
        <f t="shared" si="148"/>
        <v>0</v>
      </c>
      <c r="Z241"/>
      <c r="AC241" t="s">
        <v>130</v>
      </c>
      <c r="AD241" s="108">
        <f>N117</f>
        <v>0</v>
      </c>
    </row>
    <row r="242" spans="6:41" x14ac:dyDescent="0.2">
      <c r="F242" s="95" t="s">
        <v>275</v>
      </c>
      <c r="G242" s="94" t="s">
        <v>246</v>
      </c>
      <c r="H242" s="66">
        <f>H240+H241</f>
        <v>0</v>
      </c>
      <c r="I242" s="66">
        <f t="shared" ref="I242:Y242" si="149">I240+I241</f>
        <v>0</v>
      </c>
      <c r="J242" s="66">
        <f t="shared" si="149"/>
        <v>0</v>
      </c>
      <c r="K242" s="66">
        <f t="shared" si="149"/>
        <v>0</v>
      </c>
      <c r="L242" s="66">
        <f t="shared" si="149"/>
        <v>0</v>
      </c>
      <c r="M242" s="66">
        <f t="shared" si="149"/>
        <v>0</v>
      </c>
      <c r="N242" s="66">
        <f t="shared" si="149"/>
        <v>0</v>
      </c>
      <c r="O242" s="66">
        <f t="shared" si="149"/>
        <v>0</v>
      </c>
      <c r="P242" s="66">
        <f t="shared" si="149"/>
        <v>0</v>
      </c>
      <c r="Q242" s="66">
        <f t="shared" si="149"/>
        <v>0</v>
      </c>
      <c r="R242" s="66">
        <f t="shared" si="149"/>
        <v>0</v>
      </c>
      <c r="S242" s="66">
        <f t="shared" si="149"/>
        <v>0</v>
      </c>
      <c r="T242" s="66">
        <f t="shared" si="149"/>
        <v>0</v>
      </c>
      <c r="U242" s="66">
        <f t="shared" si="149"/>
        <v>0</v>
      </c>
      <c r="V242" s="66">
        <f t="shared" si="149"/>
        <v>0</v>
      </c>
      <c r="W242" s="66">
        <f t="shared" si="149"/>
        <v>0</v>
      </c>
      <c r="X242" s="66">
        <f t="shared" si="149"/>
        <v>0</v>
      </c>
      <c r="Y242" s="66">
        <f t="shared" si="149"/>
        <v>0</v>
      </c>
      <c r="Z242"/>
      <c r="AC242" t="s">
        <v>131</v>
      </c>
      <c r="AD242" s="110">
        <f>N118</f>
        <v>0</v>
      </c>
    </row>
    <row r="243" spans="6:41" x14ac:dyDescent="0.2">
      <c r="F243" s="95" t="s">
        <v>276</v>
      </c>
      <c r="G243" s="94" t="s">
        <v>247</v>
      </c>
      <c r="H243" s="66">
        <f>COUNTIF(H$9:H$28,$F243)</f>
        <v>0</v>
      </c>
      <c r="I243" s="66">
        <f t="shared" ref="I243:Y244" si="150">COUNTIF(I$9:I$28,$F243)</f>
        <v>0</v>
      </c>
      <c r="J243" s="66">
        <f t="shared" si="150"/>
        <v>0</v>
      </c>
      <c r="K243" s="66">
        <f t="shared" si="150"/>
        <v>0</v>
      </c>
      <c r="L243" s="66">
        <f t="shared" si="150"/>
        <v>0</v>
      </c>
      <c r="M243" s="66">
        <f t="shared" si="150"/>
        <v>0</v>
      </c>
      <c r="N243" s="66">
        <f t="shared" si="150"/>
        <v>0</v>
      </c>
      <c r="O243" s="66">
        <f t="shared" si="150"/>
        <v>0</v>
      </c>
      <c r="P243" s="66">
        <f t="shared" si="150"/>
        <v>0</v>
      </c>
      <c r="Q243" s="66">
        <f t="shared" si="150"/>
        <v>0</v>
      </c>
      <c r="R243" s="66">
        <f t="shared" si="150"/>
        <v>0</v>
      </c>
      <c r="S243" s="66">
        <f t="shared" si="150"/>
        <v>0</v>
      </c>
      <c r="T243" s="66">
        <f t="shared" si="150"/>
        <v>0</v>
      </c>
      <c r="U243" s="66">
        <f t="shared" si="150"/>
        <v>0</v>
      </c>
      <c r="V243" s="66">
        <f t="shared" si="150"/>
        <v>0</v>
      </c>
      <c r="W243" s="66">
        <f t="shared" si="150"/>
        <v>0</v>
      </c>
      <c r="X243" s="66">
        <f t="shared" si="150"/>
        <v>0</v>
      </c>
      <c r="Y243" s="66">
        <f t="shared" si="150"/>
        <v>0</v>
      </c>
      <c r="Z243"/>
    </row>
    <row r="244" spans="6:41" x14ac:dyDescent="0.2">
      <c r="F244" s="95" t="s">
        <v>277</v>
      </c>
      <c r="G244" s="94" t="s">
        <v>248</v>
      </c>
      <c r="H244" s="66">
        <f>COUNTIF(H$9:H$28,$F244)</f>
        <v>0</v>
      </c>
      <c r="I244" s="66">
        <f t="shared" si="150"/>
        <v>0</v>
      </c>
      <c r="J244" s="66">
        <f t="shared" si="150"/>
        <v>0</v>
      </c>
      <c r="K244" s="66">
        <f t="shared" si="150"/>
        <v>0</v>
      </c>
      <c r="L244" s="66">
        <f t="shared" si="150"/>
        <v>0</v>
      </c>
      <c r="M244" s="66">
        <f t="shared" si="150"/>
        <v>0</v>
      </c>
      <c r="N244" s="66">
        <f t="shared" si="150"/>
        <v>0</v>
      </c>
      <c r="O244" s="66">
        <f t="shared" si="150"/>
        <v>0</v>
      </c>
      <c r="P244" s="66">
        <f t="shared" si="150"/>
        <v>0</v>
      </c>
      <c r="Q244" s="66">
        <f t="shared" si="150"/>
        <v>0</v>
      </c>
      <c r="R244" s="66">
        <f t="shared" si="150"/>
        <v>0</v>
      </c>
      <c r="S244" s="66">
        <f t="shared" si="150"/>
        <v>0</v>
      </c>
      <c r="T244" s="66">
        <f t="shared" si="150"/>
        <v>0</v>
      </c>
      <c r="U244" s="66">
        <f t="shared" si="150"/>
        <v>0</v>
      </c>
      <c r="V244" s="66">
        <f t="shared" si="150"/>
        <v>0</v>
      </c>
      <c r="W244" s="66">
        <f t="shared" si="150"/>
        <v>0</v>
      </c>
      <c r="X244" s="66">
        <f t="shared" si="150"/>
        <v>0</v>
      </c>
      <c r="Y244" s="66">
        <f t="shared" si="150"/>
        <v>0</v>
      </c>
      <c r="Z244"/>
    </row>
    <row r="245" spans="6:41" x14ac:dyDescent="0.2">
      <c r="F245" s="95" t="s">
        <v>275</v>
      </c>
      <c r="G245" s="94" t="s">
        <v>249</v>
      </c>
      <c r="H245" s="66">
        <f>H243+H244</f>
        <v>0</v>
      </c>
      <c r="I245" s="66">
        <f t="shared" ref="I245:Y245" si="151">I243+I244</f>
        <v>0</v>
      </c>
      <c r="J245" s="66">
        <f t="shared" si="151"/>
        <v>0</v>
      </c>
      <c r="K245" s="66">
        <f t="shared" si="151"/>
        <v>0</v>
      </c>
      <c r="L245" s="66">
        <f t="shared" si="151"/>
        <v>0</v>
      </c>
      <c r="M245" s="66">
        <f t="shared" si="151"/>
        <v>0</v>
      </c>
      <c r="N245" s="66">
        <f t="shared" si="151"/>
        <v>0</v>
      </c>
      <c r="O245" s="66">
        <f t="shared" si="151"/>
        <v>0</v>
      </c>
      <c r="P245" s="66">
        <f t="shared" si="151"/>
        <v>0</v>
      </c>
      <c r="Q245" s="66">
        <f t="shared" si="151"/>
        <v>0</v>
      </c>
      <c r="R245" s="66">
        <f t="shared" si="151"/>
        <v>0</v>
      </c>
      <c r="S245" s="66">
        <f t="shared" si="151"/>
        <v>0</v>
      </c>
      <c r="T245" s="66">
        <f t="shared" si="151"/>
        <v>0</v>
      </c>
      <c r="U245" s="66">
        <f t="shared" si="151"/>
        <v>0</v>
      </c>
      <c r="V245" s="66">
        <f t="shared" si="151"/>
        <v>0</v>
      </c>
      <c r="W245" s="66">
        <f t="shared" si="151"/>
        <v>0</v>
      </c>
      <c r="X245" s="66">
        <f t="shared" si="151"/>
        <v>0</v>
      </c>
      <c r="Y245" s="66">
        <f t="shared" si="151"/>
        <v>0</v>
      </c>
      <c r="Z245"/>
    </row>
    <row r="246" spans="6:41" ht="13.8" thickBot="1" x14ac:dyDescent="0.25">
      <c r="F246" s="95" t="s">
        <v>278</v>
      </c>
      <c r="G246" s="94" t="s">
        <v>250</v>
      </c>
      <c r="H246" s="66">
        <f>COUNTIF(H$9:H$28,$F246)</f>
        <v>0</v>
      </c>
      <c r="I246" s="66">
        <f t="shared" ref="I246:Y247" si="152">COUNTIF(I$9:I$28,$F246)</f>
        <v>0</v>
      </c>
      <c r="J246" s="66">
        <f t="shared" si="152"/>
        <v>0</v>
      </c>
      <c r="K246" s="66">
        <f t="shared" si="152"/>
        <v>0</v>
      </c>
      <c r="L246" s="66">
        <f t="shared" si="152"/>
        <v>0</v>
      </c>
      <c r="M246" s="66">
        <f t="shared" si="152"/>
        <v>0</v>
      </c>
      <c r="N246" s="66">
        <f t="shared" si="152"/>
        <v>0</v>
      </c>
      <c r="O246" s="66">
        <f t="shared" si="152"/>
        <v>0</v>
      </c>
      <c r="P246" s="66">
        <f t="shared" si="152"/>
        <v>0</v>
      </c>
      <c r="Q246" s="66">
        <f t="shared" si="152"/>
        <v>0</v>
      </c>
      <c r="R246" s="66">
        <f t="shared" si="152"/>
        <v>0</v>
      </c>
      <c r="S246" s="66">
        <f t="shared" si="152"/>
        <v>0</v>
      </c>
      <c r="T246" s="66">
        <f t="shared" si="152"/>
        <v>0</v>
      </c>
      <c r="U246" s="66">
        <f t="shared" si="152"/>
        <v>0</v>
      </c>
      <c r="V246" s="66">
        <f t="shared" si="152"/>
        <v>0</v>
      </c>
      <c r="W246" s="66">
        <f t="shared" si="152"/>
        <v>0</v>
      </c>
      <c r="X246" s="66">
        <f t="shared" si="152"/>
        <v>0</v>
      </c>
      <c r="Y246" s="66">
        <f t="shared" si="152"/>
        <v>0</v>
      </c>
      <c r="Z246"/>
    </row>
    <row r="247" spans="6:41" x14ac:dyDescent="0.2">
      <c r="F247" s="95" t="s">
        <v>279</v>
      </c>
      <c r="G247" s="94" t="s">
        <v>251</v>
      </c>
      <c r="H247" s="66">
        <f>COUNTIF(H$9:H$28,$F247)</f>
        <v>0</v>
      </c>
      <c r="I247" s="66">
        <f t="shared" si="152"/>
        <v>0</v>
      </c>
      <c r="J247" s="66">
        <f t="shared" si="152"/>
        <v>0</v>
      </c>
      <c r="K247" s="66">
        <f t="shared" si="152"/>
        <v>0</v>
      </c>
      <c r="L247" s="66">
        <f t="shared" si="152"/>
        <v>0</v>
      </c>
      <c r="M247" s="66">
        <f t="shared" si="152"/>
        <v>0</v>
      </c>
      <c r="N247" s="66">
        <f t="shared" si="152"/>
        <v>0</v>
      </c>
      <c r="O247" s="66">
        <f t="shared" si="152"/>
        <v>0</v>
      </c>
      <c r="P247" s="66">
        <f t="shared" si="152"/>
        <v>0</v>
      </c>
      <c r="Q247" s="66">
        <f t="shared" si="152"/>
        <v>0</v>
      </c>
      <c r="R247" s="66">
        <f t="shared" si="152"/>
        <v>0</v>
      </c>
      <c r="S247" s="66">
        <f t="shared" si="152"/>
        <v>0</v>
      </c>
      <c r="T247" s="66">
        <f t="shared" si="152"/>
        <v>0</v>
      </c>
      <c r="U247" s="66">
        <f t="shared" si="152"/>
        <v>0</v>
      </c>
      <c r="V247" s="66">
        <f t="shared" si="152"/>
        <v>0</v>
      </c>
      <c r="W247" s="66">
        <f t="shared" si="152"/>
        <v>0</v>
      </c>
      <c r="X247" s="66">
        <f t="shared" si="152"/>
        <v>0</v>
      </c>
      <c r="Y247" s="66">
        <f t="shared" si="152"/>
        <v>0</v>
      </c>
      <c r="Z247"/>
      <c r="AB247" s="114" t="s">
        <v>417</v>
      </c>
      <c r="AC247" s="114"/>
      <c r="AD247" s="114"/>
      <c r="AE247" s="114"/>
      <c r="AF247" s="114"/>
      <c r="AG247" s="114"/>
      <c r="AH247" s="114"/>
      <c r="AI247" s="114"/>
      <c r="AJ247" s="114"/>
      <c r="AK247" s="114"/>
      <c r="AL247" s="114"/>
      <c r="AM247" s="114"/>
      <c r="AN247" s="114"/>
      <c r="AO247" s="114"/>
    </row>
    <row r="248" spans="6:41" x14ac:dyDescent="0.2">
      <c r="F248" s="95" t="s">
        <v>275</v>
      </c>
      <c r="G248" s="94" t="s">
        <v>252</v>
      </c>
      <c r="H248" s="66">
        <f>H246+H247</f>
        <v>0</v>
      </c>
      <c r="I248" s="66">
        <f t="shared" ref="I248:Y248" si="153">I246+I247</f>
        <v>0</v>
      </c>
      <c r="J248" s="66">
        <f t="shared" si="153"/>
        <v>0</v>
      </c>
      <c r="K248" s="66">
        <f t="shared" si="153"/>
        <v>0</v>
      </c>
      <c r="L248" s="66">
        <f t="shared" si="153"/>
        <v>0</v>
      </c>
      <c r="M248" s="66">
        <f t="shared" si="153"/>
        <v>0</v>
      </c>
      <c r="N248" s="66">
        <f t="shared" si="153"/>
        <v>0</v>
      </c>
      <c r="O248" s="66">
        <f t="shared" si="153"/>
        <v>0</v>
      </c>
      <c r="P248" s="66">
        <f t="shared" si="153"/>
        <v>0</v>
      </c>
      <c r="Q248" s="66">
        <f t="shared" si="153"/>
        <v>0</v>
      </c>
      <c r="R248" s="66">
        <f t="shared" si="153"/>
        <v>0</v>
      </c>
      <c r="S248" s="66">
        <f t="shared" si="153"/>
        <v>0</v>
      </c>
      <c r="T248" s="66">
        <f t="shared" si="153"/>
        <v>0</v>
      </c>
      <c r="U248" s="66">
        <f t="shared" si="153"/>
        <v>0</v>
      </c>
      <c r="V248" s="66">
        <f t="shared" si="153"/>
        <v>0</v>
      </c>
      <c r="W248" s="66">
        <f t="shared" si="153"/>
        <v>0</v>
      </c>
      <c r="X248" s="66">
        <f t="shared" si="153"/>
        <v>0</v>
      </c>
      <c r="Y248" s="66">
        <f t="shared" si="153"/>
        <v>0</v>
      </c>
      <c r="Z248"/>
      <c r="AC248" t="s">
        <v>405</v>
      </c>
      <c r="AD248" s="111" t="str">
        <f>O31</f>
        <v/>
      </c>
      <c r="AE248" s="112"/>
      <c r="AF248" s="112"/>
      <c r="AG248" s="113"/>
    </row>
    <row r="249" spans="6:41" x14ac:dyDescent="0.2">
      <c r="F249" s="95" t="s">
        <v>280</v>
      </c>
      <c r="G249" s="94" t="s">
        <v>253</v>
      </c>
      <c r="H249" s="66">
        <f>COUNTIF(H$9:H$28,$F249)</f>
        <v>0</v>
      </c>
      <c r="I249" s="66">
        <f t="shared" ref="I249:Y250" si="154">COUNTIF(I$9:I$28,$F249)</f>
        <v>0</v>
      </c>
      <c r="J249" s="66">
        <f t="shared" si="154"/>
        <v>0</v>
      </c>
      <c r="K249" s="66">
        <f t="shared" si="154"/>
        <v>0</v>
      </c>
      <c r="L249" s="66">
        <f t="shared" si="154"/>
        <v>0</v>
      </c>
      <c r="M249" s="66">
        <f t="shared" si="154"/>
        <v>0</v>
      </c>
      <c r="N249" s="66">
        <f t="shared" si="154"/>
        <v>0</v>
      </c>
      <c r="O249" s="66">
        <f t="shared" si="154"/>
        <v>0</v>
      </c>
      <c r="P249" s="66">
        <f t="shared" si="154"/>
        <v>0</v>
      </c>
      <c r="Q249" s="66">
        <f t="shared" si="154"/>
        <v>0</v>
      </c>
      <c r="R249" s="66">
        <f t="shared" si="154"/>
        <v>0</v>
      </c>
      <c r="S249" s="66">
        <f t="shared" si="154"/>
        <v>0</v>
      </c>
      <c r="T249" s="66">
        <f t="shared" si="154"/>
        <v>0</v>
      </c>
      <c r="U249" s="66">
        <f t="shared" si="154"/>
        <v>0</v>
      </c>
      <c r="V249" s="66">
        <f t="shared" si="154"/>
        <v>0</v>
      </c>
      <c r="W249" s="66">
        <f t="shared" si="154"/>
        <v>0</v>
      </c>
      <c r="X249" s="66">
        <f t="shared" si="154"/>
        <v>0</v>
      </c>
      <c r="Y249" s="66">
        <f t="shared" si="154"/>
        <v>0</v>
      </c>
      <c r="Z249"/>
    </row>
    <row r="250" spans="6:41" x14ac:dyDescent="0.2">
      <c r="F250" s="95" t="s">
        <v>281</v>
      </c>
      <c r="G250" s="94" t="s">
        <v>254</v>
      </c>
      <c r="H250" s="66">
        <f>COUNTIF(H$9:H$28,$F250)</f>
        <v>0</v>
      </c>
      <c r="I250" s="66">
        <f t="shared" si="154"/>
        <v>0</v>
      </c>
      <c r="J250" s="66">
        <f t="shared" si="154"/>
        <v>0</v>
      </c>
      <c r="K250" s="66">
        <f t="shared" si="154"/>
        <v>0</v>
      </c>
      <c r="L250" s="66">
        <f t="shared" si="154"/>
        <v>0</v>
      </c>
      <c r="M250" s="66">
        <f t="shared" si="154"/>
        <v>0</v>
      </c>
      <c r="N250" s="66">
        <f t="shared" si="154"/>
        <v>0</v>
      </c>
      <c r="O250" s="66">
        <f t="shared" si="154"/>
        <v>0</v>
      </c>
      <c r="P250" s="66">
        <f t="shared" si="154"/>
        <v>0</v>
      </c>
      <c r="Q250" s="66">
        <f t="shared" si="154"/>
        <v>0</v>
      </c>
      <c r="R250" s="66">
        <f t="shared" si="154"/>
        <v>0</v>
      </c>
      <c r="S250" s="66">
        <f t="shared" si="154"/>
        <v>0</v>
      </c>
      <c r="T250" s="66">
        <f t="shared" si="154"/>
        <v>0</v>
      </c>
      <c r="U250" s="66">
        <f t="shared" si="154"/>
        <v>0</v>
      </c>
      <c r="V250" s="66">
        <f t="shared" si="154"/>
        <v>0</v>
      </c>
      <c r="W250" s="66">
        <f t="shared" si="154"/>
        <v>0</v>
      </c>
      <c r="X250" s="66">
        <f t="shared" si="154"/>
        <v>0</v>
      </c>
      <c r="Y250" s="66">
        <f t="shared" si="154"/>
        <v>0</v>
      </c>
      <c r="Z250"/>
      <c r="AC250" t="s">
        <v>397</v>
      </c>
      <c r="AD250" s="108">
        <f>O113</f>
        <v>0</v>
      </c>
    </row>
    <row r="251" spans="6:41" x14ac:dyDescent="0.2">
      <c r="F251" s="95" t="s">
        <v>275</v>
      </c>
      <c r="G251" s="94" t="s">
        <v>255</v>
      </c>
      <c r="H251" s="66">
        <f>H249+H250</f>
        <v>0</v>
      </c>
      <c r="I251" s="66">
        <f t="shared" ref="I251:Y251" si="155">I249+I250</f>
        <v>0</v>
      </c>
      <c r="J251" s="66">
        <f t="shared" si="155"/>
        <v>0</v>
      </c>
      <c r="K251" s="66">
        <f t="shared" si="155"/>
        <v>0</v>
      </c>
      <c r="L251" s="66">
        <f t="shared" si="155"/>
        <v>0</v>
      </c>
      <c r="M251" s="66">
        <f t="shared" si="155"/>
        <v>0</v>
      </c>
      <c r="N251" s="66">
        <f t="shared" si="155"/>
        <v>0</v>
      </c>
      <c r="O251" s="66">
        <f t="shared" si="155"/>
        <v>0</v>
      </c>
      <c r="P251" s="66">
        <f t="shared" si="155"/>
        <v>0</v>
      </c>
      <c r="Q251" s="66">
        <f t="shared" si="155"/>
        <v>0</v>
      </c>
      <c r="R251" s="66">
        <f t="shared" si="155"/>
        <v>0</v>
      </c>
      <c r="S251" s="66">
        <f t="shared" si="155"/>
        <v>0</v>
      </c>
      <c r="T251" s="66">
        <f t="shared" si="155"/>
        <v>0</v>
      </c>
      <c r="U251" s="66">
        <f t="shared" si="155"/>
        <v>0</v>
      </c>
      <c r="V251" s="66">
        <f t="shared" si="155"/>
        <v>0</v>
      </c>
      <c r="W251" s="66">
        <f t="shared" si="155"/>
        <v>0</v>
      </c>
      <c r="X251" s="66">
        <f t="shared" si="155"/>
        <v>0</v>
      </c>
      <c r="Y251" s="66">
        <f t="shared" si="155"/>
        <v>0</v>
      </c>
      <c r="Z251"/>
    </row>
    <row r="252" spans="6:41" x14ac:dyDescent="0.2">
      <c r="F252" s="95" t="s">
        <v>282</v>
      </c>
      <c r="G252" s="94" t="s">
        <v>256</v>
      </c>
      <c r="H252" s="66">
        <f>COUNTIF(H$9:H$28,$F252)</f>
        <v>0</v>
      </c>
      <c r="I252" s="66">
        <f t="shared" ref="I252:Y253" si="156">COUNTIF(I$9:I$28,$F252)</f>
        <v>0</v>
      </c>
      <c r="J252" s="66">
        <f t="shared" si="156"/>
        <v>0</v>
      </c>
      <c r="K252" s="66">
        <f t="shared" si="156"/>
        <v>0</v>
      </c>
      <c r="L252" s="66">
        <f t="shared" si="156"/>
        <v>0</v>
      </c>
      <c r="M252" s="66">
        <f t="shared" si="156"/>
        <v>0</v>
      </c>
      <c r="N252" s="66">
        <f t="shared" si="156"/>
        <v>0</v>
      </c>
      <c r="O252" s="66">
        <f t="shared" si="156"/>
        <v>0</v>
      </c>
      <c r="P252" s="66">
        <f t="shared" si="156"/>
        <v>0</v>
      </c>
      <c r="Q252" s="66">
        <f t="shared" si="156"/>
        <v>0</v>
      </c>
      <c r="R252" s="66">
        <f t="shared" si="156"/>
        <v>0</v>
      </c>
      <c r="S252" s="66">
        <f t="shared" si="156"/>
        <v>0</v>
      </c>
      <c r="T252" s="66">
        <f t="shared" si="156"/>
        <v>0</v>
      </c>
      <c r="U252" s="66">
        <f t="shared" si="156"/>
        <v>0</v>
      </c>
      <c r="V252" s="66">
        <f t="shared" si="156"/>
        <v>0</v>
      </c>
      <c r="W252" s="66">
        <f t="shared" si="156"/>
        <v>0</v>
      </c>
      <c r="X252" s="66">
        <f t="shared" si="156"/>
        <v>0</v>
      </c>
      <c r="Y252" s="66">
        <f t="shared" si="156"/>
        <v>0</v>
      </c>
      <c r="Z252"/>
      <c r="AD252" s="140" t="s">
        <v>385</v>
      </c>
      <c r="AE252" s="140"/>
      <c r="AF252" s="140"/>
      <c r="AG252" s="140" t="s">
        <v>386</v>
      </c>
      <c r="AH252" s="140"/>
      <c r="AI252" s="140"/>
      <c r="AJ252" s="140" t="s">
        <v>387</v>
      </c>
      <c r="AK252" s="140"/>
      <c r="AL252" s="140"/>
      <c r="AM252" s="140" t="s">
        <v>388</v>
      </c>
      <c r="AN252" s="140"/>
      <c r="AO252" s="140"/>
    </row>
    <row r="253" spans="6:41" x14ac:dyDescent="0.2">
      <c r="F253" s="95" t="s">
        <v>283</v>
      </c>
      <c r="G253" s="94" t="s">
        <v>257</v>
      </c>
      <c r="H253" s="66">
        <f>COUNTIF(H$9:H$28,$F253)</f>
        <v>0</v>
      </c>
      <c r="I253" s="66">
        <f t="shared" si="156"/>
        <v>0</v>
      </c>
      <c r="J253" s="66">
        <f t="shared" si="156"/>
        <v>0</v>
      </c>
      <c r="K253" s="66">
        <f t="shared" si="156"/>
        <v>0</v>
      </c>
      <c r="L253" s="66">
        <f t="shared" si="156"/>
        <v>0</v>
      </c>
      <c r="M253" s="66">
        <f t="shared" si="156"/>
        <v>0</v>
      </c>
      <c r="N253" s="66">
        <f t="shared" si="156"/>
        <v>0</v>
      </c>
      <c r="O253" s="66">
        <f t="shared" si="156"/>
        <v>0</v>
      </c>
      <c r="P253" s="66">
        <f t="shared" si="156"/>
        <v>0</v>
      </c>
      <c r="Q253" s="66">
        <f t="shared" si="156"/>
        <v>0</v>
      </c>
      <c r="R253" s="66">
        <f t="shared" si="156"/>
        <v>0</v>
      </c>
      <c r="S253" s="66">
        <f t="shared" si="156"/>
        <v>0</v>
      </c>
      <c r="T253" s="66">
        <f t="shared" si="156"/>
        <v>0</v>
      </c>
      <c r="U253" s="66">
        <f t="shared" si="156"/>
        <v>0</v>
      </c>
      <c r="V253" s="66">
        <f t="shared" si="156"/>
        <v>0</v>
      </c>
      <c r="W253" s="66">
        <f t="shared" si="156"/>
        <v>0</v>
      </c>
      <c r="X253" s="66">
        <f t="shared" si="156"/>
        <v>0</v>
      </c>
      <c r="Y253" s="66">
        <f t="shared" si="156"/>
        <v>0</v>
      </c>
      <c r="Z253"/>
      <c r="AC253" t="s">
        <v>416</v>
      </c>
      <c r="AD253" s="107" t="s">
        <v>389</v>
      </c>
      <c r="AE253" s="107" t="s">
        <v>390</v>
      </c>
      <c r="AF253" s="109" t="s">
        <v>391</v>
      </c>
      <c r="AG253" s="107" t="s">
        <v>389</v>
      </c>
      <c r="AH253" s="107" t="s">
        <v>390</v>
      </c>
      <c r="AI253" s="109" t="s">
        <v>391</v>
      </c>
      <c r="AJ253" s="107" t="s">
        <v>389</v>
      </c>
      <c r="AK253" s="107" t="s">
        <v>390</v>
      </c>
      <c r="AL253" s="109" t="s">
        <v>391</v>
      </c>
      <c r="AM253" s="107" t="s">
        <v>389</v>
      </c>
      <c r="AN253" s="107" t="s">
        <v>390</v>
      </c>
      <c r="AO253" s="109" t="s">
        <v>391</v>
      </c>
    </row>
    <row r="254" spans="6:41" x14ac:dyDescent="0.2">
      <c r="F254" s="95" t="s">
        <v>275</v>
      </c>
      <c r="G254" s="94" t="s">
        <v>258</v>
      </c>
      <c r="H254" s="66">
        <f>H252+H253</f>
        <v>0</v>
      </c>
      <c r="I254" s="66">
        <f t="shared" ref="I254:Y254" si="157">I252+I253</f>
        <v>0</v>
      </c>
      <c r="J254" s="66">
        <f t="shared" si="157"/>
        <v>0</v>
      </c>
      <c r="K254" s="66">
        <f t="shared" si="157"/>
        <v>0</v>
      </c>
      <c r="L254" s="66">
        <f t="shared" si="157"/>
        <v>0</v>
      </c>
      <c r="M254" s="66">
        <f t="shared" si="157"/>
        <v>0</v>
      </c>
      <c r="N254" s="66">
        <f t="shared" si="157"/>
        <v>0</v>
      </c>
      <c r="O254" s="66">
        <f t="shared" si="157"/>
        <v>0</v>
      </c>
      <c r="P254" s="66">
        <f t="shared" si="157"/>
        <v>0</v>
      </c>
      <c r="Q254" s="66">
        <f t="shared" si="157"/>
        <v>0</v>
      </c>
      <c r="R254" s="66">
        <f t="shared" si="157"/>
        <v>0</v>
      </c>
      <c r="S254" s="66">
        <f t="shared" si="157"/>
        <v>0</v>
      </c>
      <c r="T254" s="66">
        <f t="shared" si="157"/>
        <v>0</v>
      </c>
      <c r="U254" s="66">
        <f t="shared" si="157"/>
        <v>0</v>
      </c>
      <c r="V254" s="66">
        <f t="shared" si="157"/>
        <v>0</v>
      </c>
      <c r="W254" s="66">
        <f t="shared" si="157"/>
        <v>0</v>
      </c>
      <c r="X254" s="66">
        <f t="shared" si="157"/>
        <v>0</v>
      </c>
      <c r="Y254" s="66">
        <f t="shared" si="157"/>
        <v>0</v>
      </c>
      <c r="Z254"/>
      <c r="AC254" t="s">
        <v>380</v>
      </c>
      <c r="AD254" s="108">
        <f>O32</f>
        <v>0</v>
      </c>
      <c r="AE254" s="108">
        <f>O33</f>
        <v>0</v>
      </c>
      <c r="AF254" s="110">
        <f>O34</f>
        <v>0</v>
      </c>
      <c r="AG254" s="108">
        <f>O35</f>
        <v>0</v>
      </c>
      <c r="AH254" s="108">
        <f>O36</f>
        <v>0</v>
      </c>
      <c r="AI254" s="110">
        <f>O37</f>
        <v>0</v>
      </c>
      <c r="AJ254" s="108">
        <f>O38</f>
        <v>0</v>
      </c>
      <c r="AK254" s="108">
        <f>O39</f>
        <v>0</v>
      </c>
      <c r="AL254" s="110">
        <f>O40</f>
        <v>0</v>
      </c>
      <c r="AM254" s="108">
        <f>O41</f>
        <v>0</v>
      </c>
      <c r="AN254" s="108">
        <f>O42</f>
        <v>0</v>
      </c>
      <c r="AO254" s="110">
        <f>O43</f>
        <v>0</v>
      </c>
    </row>
    <row r="255" spans="6:41" x14ac:dyDescent="0.2">
      <c r="F255" s="95" t="s">
        <v>284</v>
      </c>
      <c r="G255" s="94" t="s">
        <v>259</v>
      </c>
      <c r="H255" s="66">
        <f>COUNTIF(H$9:H$28,$F255)</f>
        <v>0</v>
      </c>
      <c r="I255" s="66">
        <f t="shared" ref="I255:Y256" si="158">COUNTIF(I$9:I$28,$F255)</f>
        <v>0</v>
      </c>
      <c r="J255" s="66">
        <f t="shared" si="158"/>
        <v>0</v>
      </c>
      <c r="K255" s="66">
        <f t="shared" si="158"/>
        <v>0</v>
      </c>
      <c r="L255" s="66">
        <f t="shared" si="158"/>
        <v>0</v>
      </c>
      <c r="M255" s="66">
        <f t="shared" si="158"/>
        <v>0</v>
      </c>
      <c r="N255" s="66">
        <f t="shared" si="158"/>
        <v>0</v>
      </c>
      <c r="O255" s="66">
        <f t="shared" si="158"/>
        <v>0</v>
      </c>
      <c r="P255" s="66">
        <f t="shared" si="158"/>
        <v>0</v>
      </c>
      <c r="Q255" s="66">
        <f t="shared" si="158"/>
        <v>0</v>
      </c>
      <c r="R255" s="66">
        <f t="shared" si="158"/>
        <v>0</v>
      </c>
      <c r="S255" s="66">
        <f t="shared" si="158"/>
        <v>0</v>
      </c>
      <c r="T255" s="66">
        <f t="shared" si="158"/>
        <v>0</v>
      </c>
      <c r="U255" s="66">
        <f t="shared" si="158"/>
        <v>0</v>
      </c>
      <c r="V255" s="66">
        <f t="shared" si="158"/>
        <v>0</v>
      </c>
      <c r="W255" s="66">
        <f t="shared" si="158"/>
        <v>0</v>
      </c>
      <c r="X255" s="66">
        <f t="shared" si="158"/>
        <v>0</v>
      </c>
      <c r="Y255" s="66">
        <f t="shared" si="158"/>
        <v>0</v>
      </c>
      <c r="Z255"/>
      <c r="AC255" t="s">
        <v>381</v>
      </c>
      <c r="AD255" s="108">
        <f>O44</f>
        <v>0</v>
      </c>
      <c r="AE255" s="108">
        <f>O45</f>
        <v>0</v>
      </c>
      <c r="AF255" s="110">
        <f>O46</f>
        <v>0</v>
      </c>
      <c r="AG255" s="108">
        <f>O47</f>
        <v>0</v>
      </c>
      <c r="AH255" s="108">
        <f>O48</f>
        <v>0</v>
      </c>
      <c r="AI255" s="110">
        <f>O49</f>
        <v>0</v>
      </c>
      <c r="AJ255" s="108">
        <f>O50</f>
        <v>0</v>
      </c>
      <c r="AK255" s="108">
        <f>O51</f>
        <v>0</v>
      </c>
      <c r="AL255" s="110">
        <f>O52</f>
        <v>0</v>
      </c>
      <c r="AM255" s="108">
        <f>O53</f>
        <v>0</v>
      </c>
      <c r="AN255" s="108">
        <f>O54</f>
        <v>0</v>
      </c>
      <c r="AO255" s="110">
        <f>O55</f>
        <v>0</v>
      </c>
    </row>
    <row r="256" spans="6:41" x14ac:dyDescent="0.2">
      <c r="F256" s="95" t="s">
        <v>285</v>
      </c>
      <c r="G256" s="94" t="s">
        <v>260</v>
      </c>
      <c r="H256" s="66">
        <f>COUNTIF(H$9:H$28,$F256)</f>
        <v>0</v>
      </c>
      <c r="I256" s="66">
        <f t="shared" si="158"/>
        <v>0</v>
      </c>
      <c r="J256" s="66">
        <f t="shared" si="158"/>
        <v>0</v>
      </c>
      <c r="K256" s="66">
        <f t="shared" si="158"/>
        <v>0</v>
      </c>
      <c r="L256" s="66">
        <f t="shared" si="158"/>
        <v>0</v>
      </c>
      <c r="M256" s="66">
        <f t="shared" si="158"/>
        <v>0</v>
      </c>
      <c r="N256" s="66">
        <f t="shared" si="158"/>
        <v>0</v>
      </c>
      <c r="O256" s="66">
        <f t="shared" si="158"/>
        <v>0</v>
      </c>
      <c r="P256" s="66">
        <f t="shared" si="158"/>
        <v>0</v>
      </c>
      <c r="Q256" s="66">
        <f t="shared" si="158"/>
        <v>0</v>
      </c>
      <c r="R256" s="66">
        <f t="shared" si="158"/>
        <v>0</v>
      </c>
      <c r="S256" s="66">
        <f t="shared" si="158"/>
        <v>0</v>
      </c>
      <c r="T256" s="66">
        <f t="shared" si="158"/>
        <v>0</v>
      </c>
      <c r="U256" s="66">
        <f t="shared" si="158"/>
        <v>0</v>
      </c>
      <c r="V256" s="66">
        <f t="shared" si="158"/>
        <v>0</v>
      </c>
      <c r="W256" s="66">
        <f t="shared" si="158"/>
        <v>0</v>
      </c>
      <c r="X256" s="66">
        <f t="shared" si="158"/>
        <v>0</v>
      </c>
      <c r="Y256" s="66">
        <f t="shared" si="158"/>
        <v>0</v>
      </c>
      <c r="Z256"/>
      <c r="AC256" t="s">
        <v>382</v>
      </c>
      <c r="AD256" s="108">
        <f>O56</f>
        <v>0</v>
      </c>
      <c r="AE256" s="108">
        <f>O57</f>
        <v>0</v>
      </c>
      <c r="AF256" s="110">
        <f>O58</f>
        <v>0</v>
      </c>
      <c r="AG256" s="108">
        <f>O59</f>
        <v>0</v>
      </c>
      <c r="AH256" s="108">
        <f>O60</f>
        <v>0</v>
      </c>
      <c r="AI256" s="110">
        <f>O61</f>
        <v>0</v>
      </c>
      <c r="AJ256" s="108">
        <f>O62</f>
        <v>0</v>
      </c>
      <c r="AK256" s="108">
        <f>O63</f>
        <v>0</v>
      </c>
      <c r="AL256" s="110">
        <f>O64</f>
        <v>0</v>
      </c>
      <c r="AM256" s="108">
        <f>O65</f>
        <v>0</v>
      </c>
      <c r="AN256" s="108">
        <f>O66</f>
        <v>0</v>
      </c>
      <c r="AO256" s="110">
        <f>O67</f>
        <v>0</v>
      </c>
    </row>
    <row r="257" spans="6:41" x14ac:dyDescent="0.2">
      <c r="F257" s="95" t="s">
        <v>275</v>
      </c>
      <c r="G257" s="94" t="s">
        <v>261</v>
      </c>
      <c r="H257" s="66">
        <f>H255+H256</f>
        <v>0</v>
      </c>
      <c r="I257" s="66">
        <f t="shared" ref="I257:Y257" si="159">I255+I256</f>
        <v>0</v>
      </c>
      <c r="J257" s="66">
        <f t="shared" si="159"/>
        <v>0</v>
      </c>
      <c r="K257" s="66">
        <f t="shared" si="159"/>
        <v>0</v>
      </c>
      <c r="L257" s="66">
        <f t="shared" si="159"/>
        <v>0</v>
      </c>
      <c r="M257" s="66">
        <f t="shared" si="159"/>
        <v>0</v>
      </c>
      <c r="N257" s="66">
        <f t="shared" si="159"/>
        <v>0</v>
      </c>
      <c r="O257" s="66">
        <f t="shared" si="159"/>
        <v>0</v>
      </c>
      <c r="P257" s="66">
        <f t="shared" si="159"/>
        <v>0</v>
      </c>
      <c r="Q257" s="66">
        <f t="shared" si="159"/>
        <v>0</v>
      </c>
      <c r="R257" s="66">
        <f t="shared" si="159"/>
        <v>0</v>
      </c>
      <c r="S257" s="66">
        <f t="shared" si="159"/>
        <v>0</v>
      </c>
      <c r="T257" s="66">
        <f t="shared" si="159"/>
        <v>0</v>
      </c>
      <c r="U257" s="66">
        <f t="shared" si="159"/>
        <v>0</v>
      </c>
      <c r="V257" s="66">
        <f t="shared" si="159"/>
        <v>0</v>
      </c>
      <c r="W257" s="66">
        <f t="shared" si="159"/>
        <v>0</v>
      </c>
      <c r="X257" s="66">
        <f t="shared" si="159"/>
        <v>0</v>
      </c>
      <c r="Y257" s="66">
        <f t="shared" si="159"/>
        <v>0</v>
      </c>
      <c r="Z257"/>
      <c r="AC257" t="s">
        <v>383</v>
      </c>
      <c r="AD257" s="108">
        <f>O68</f>
        <v>0</v>
      </c>
      <c r="AE257" s="108">
        <f>O69</f>
        <v>0</v>
      </c>
      <c r="AF257" s="110">
        <f>O70</f>
        <v>0</v>
      </c>
      <c r="AG257" s="108">
        <f>O71</f>
        <v>0</v>
      </c>
      <c r="AH257" s="108">
        <f>O72</f>
        <v>0</v>
      </c>
      <c r="AI257" s="110">
        <f>O73</f>
        <v>0</v>
      </c>
      <c r="AJ257" s="108">
        <f>O74</f>
        <v>0</v>
      </c>
      <c r="AK257" s="108">
        <f>O75</f>
        <v>0</v>
      </c>
      <c r="AL257" s="110">
        <f>O76</f>
        <v>0</v>
      </c>
      <c r="AM257" s="108">
        <f>O77</f>
        <v>0</v>
      </c>
      <c r="AN257" s="108">
        <f>O78</f>
        <v>0</v>
      </c>
      <c r="AO257" s="110">
        <f>O79</f>
        <v>0</v>
      </c>
    </row>
    <row r="258" spans="6:41" x14ac:dyDescent="0.2">
      <c r="F258" s="95" t="s">
        <v>286</v>
      </c>
      <c r="G258" s="94" t="s">
        <v>262</v>
      </c>
      <c r="H258" s="66">
        <f>COUNTIF(H$9:H$28,$F258)</f>
        <v>0</v>
      </c>
      <c r="I258" s="66">
        <f t="shared" ref="I258:Y259" si="160">COUNTIF(I$9:I$28,$F258)</f>
        <v>0</v>
      </c>
      <c r="J258" s="66">
        <f t="shared" si="160"/>
        <v>0</v>
      </c>
      <c r="K258" s="66">
        <f t="shared" si="160"/>
        <v>0</v>
      </c>
      <c r="L258" s="66">
        <f t="shared" si="160"/>
        <v>0</v>
      </c>
      <c r="M258" s="66">
        <f t="shared" si="160"/>
        <v>0</v>
      </c>
      <c r="N258" s="66">
        <f t="shared" si="160"/>
        <v>0</v>
      </c>
      <c r="O258" s="66">
        <f t="shared" si="160"/>
        <v>0</v>
      </c>
      <c r="P258" s="66">
        <f t="shared" si="160"/>
        <v>0</v>
      </c>
      <c r="Q258" s="66">
        <f t="shared" si="160"/>
        <v>0</v>
      </c>
      <c r="R258" s="66">
        <f t="shared" si="160"/>
        <v>0</v>
      </c>
      <c r="S258" s="66">
        <f t="shared" si="160"/>
        <v>0</v>
      </c>
      <c r="T258" s="66">
        <f t="shared" si="160"/>
        <v>0</v>
      </c>
      <c r="U258" s="66">
        <f t="shared" si="160"/>
        <v>0</v>
      </c>
      <c r="V258" s="66">
        <f t="shared" si="160"/>
        <v>0</v>
      </c>
      <c r="W258" s="66">
        <f t="shared" si="160"/>
        <v>0</v>
      </c>
      <c r="X258" s="66">
        <f t="shared" si="160"/>
        <v>0</v>
      </c>
      <c r="Y258" s="66">
        <f t="shared" si="160"/>
        <v>0</v>
      </c>
      <c r="Z258"/>
      <c r="AC258" t="s">
        <v>384</v>
      </c>
      <c r="AD258" s="108">
        <f>O80</f>
        <v>0</v>
      </c>
      <c r="AE258" s="108">
        <f>O81</f>
        <v>0</v>
      </c>
      <c r="AF258" s="110">
        <f>O82</f>
        <v>0</v>
      </c>
      <c r="AG258" s="108">
        <f>O83</f>
        <v>0</v>
      </c>
      <c r="AH258" s="108">
        <f>O84</f>
        <v>0</v>
      </c>
      <c r="AI258" s="110">
        <f>O85</f>
        <v>0</v>
      </c>
      <c r="AJ258" s="108">
        <f>O86</f>
        <v>0</v>
      </c>
      <c r="AK258" s="108">
        <f>O87</f>
        <v>0</v>
      </c>
      <c r="AL258" s="110">
        <f>O88</f>
        <v>0</v>
      </c>
      <c r="AM258" s="108">
        <f>O89</f>
        <v>0</v>
      </c>
      <c r="AN258" s="108">
        <f>O90</f>
        <v>0</v>
      </c>
      <c r="AO258" s="110">
        <f>O91</f>
        <v>0</v>
      </c>
    </row>
    <row r="259" spans="6:41" x14ac:dyDescent="0.2">
      <c r="F259" s="95" t="s">
        <v>287</v>
      </c>
      <c r="G259" s="94" t="s">
        <v>263</v>
      </c>
      <c r="H259" s="66">
        <f>COUNTIF(H$9:H$28,$F259)</f>
        <v>0</v>
      </c>
      <c r="I259" s="66">
        <f t="shared" si="160"/>
        <v>0</v>
      </c>
      <c r="J259" s="66">
        <f t="shared" si="160"/>
        <v>0</v>
      </c>
      <c r="K259" s="66">
        <f t="shared" si="160"/>
        <v>0</v>
      </c>
      <c r="L259" s="66">
        <f t="shared" si="160"/>
        <v>0</v>
      </c>
      <c r="M259" s="66">
        <f t="shared" si="160"/>
        <v>0</v>
      </c>
      <c r="N259" s="66">
        <f t="shared" si="160"/>
        <v>0</v>
      </c>
      <c r="O259" s="66">
        <f t="shared" si="160"/>
        <v>0</v>
      </c>
      <c r="P259" s="66">
        <f t="shared" si="160"/>
        <v>0</v>
      </c>
      <c r="Q259" s="66">
        <f t="shared" si="160"/>
        <v>0</v>
      </c>
      <c r="R259" s="66">
        <f t="shared" si="160"/>
        <v>0</v>
      </c>
      <c r="S259" s="66">
        <f t="shared" si="160"/>
        <v>0</v>
      </c>
      <c r="T259" s="66">
        <f t="shared" si="160"/>
        <v>0</v>
      </c>
      <c r="U259" s="66">
        <f t="shared" si="160"/>
        <v>0</v>
      </c>
      <c r="V259" s="66">
        <f t="shared" si="160"/>
        <v>0</v>
      </c>
      <c r="W259" s="66">
        <f t="shared" si="160"/>
        <v>0</v>
      </c>
      <c r="X259" s="66">
        <f t="shared" si="160"/>
        <v>0</v>
      </c>
      <c r="Y259" s="66">
        <f t="shared" si="160"/>
        <v>0</v>
      </c>
      <c r="Z259"/>
    </row>
    <row r="260" spans="6:41" x14ac:dyDescent="0.2">
      <c r="F260" s="95" t="s">
        <v>275</v>
      </c>
      <c r="G260" s="94" t="s">
        <v>264</v>
      </c>
      <c r="H260" s="66">
        <f>H258+H259</f>
        <v>0</v>
      </c>
      <c r="I260" s="66">
        <f t="shared" ref="I260:Y260" si="161">I258+I259</f>
        <v>0</v>
      </c>
      <c r="J260" s="66">
        <f t="shared" si="161"/>
        <v>0</v>
      </c>
      <c r="K260" s="66">
        <f t="shared" si="161"/>
        <v>0</v>
      </c>
      <c r="L260" s="66">
        <f t="shared" si="161"/>
        <v>0</v>
      </c>
      <c r="M260" s="66">
        <f t="shared" si="161"/>
        <v>0</v>
      </c>
      <c r="N260" s="66">
        <f t="shared" si="161"/>
        <v>0</v>
      </c>
      <c r="O260" s="66">
        <f t="shared" si="161"/>
        <v>0</v>
      </c>
      <c r="P260" s="66">
        <f t="shared" si="161"/>
        <v>0</v>
      </c>
      <c r="Q260" s="66">
        <f t="shared" si="161"/>
        <v>0</v>
      </c>
      <c r="R260" s="66">
        <f t="shared" si="161"/>
        <v>0</v>
      </c>
      <c r="S260" s="66">
        <f t="shared" si="161"/>
        <v>0</v>
      </c>
      <c r="T260" s="66">
        <f t="shared" si="161"/>
        <v>0</v>
      </c>
      <c r="U260" s="66">
        <f t="shared" si="161"/>
        <v>0</v>
      </c>
      <c r="V260" s="66">
        <f t="shared" si="161"/>
        <v>0</v>
      </c>
      <c r="W260" s="66">
        <f t="shared" si="161"/>
        <v>0</v>
      </c>
      <c r="X260" s="66">
        <f t="shared" si="161"/>
        <v>0</v>
      </c>
      <c r="Y260" s="66">
        <f t="shared" si="161"/>
        <v>0</v>
      </c>
      <c r="Z260"/>
      <c r="AC260" t="s">
        <v>392</v>
      </c>
      <c r="AD260" s="140" t="s">
        <v>385</v>
      </c>
      <c r="AE260" s="140"/>
      <c r="AF260" s="140"/>
      <c r="AG260" s="140" t="s">
        <v>387</v>
      </c>
      <c r="AH260" s="140"/>
      <c r="AI260" s="140"/>
      <c r="AJ260" s="140" t="s">
        <v>393</v>
      </c>
      <c r="AK260" s="140"/>
      <c r="AL260" s="140"/>
      <c r="AM260" s="140" t="s">
        <v>394</v>
      </c>
      <c r="AN260" s="140"/>
      <c r="AO260" s="140"/>
    </row>
    <row r="261" spans="6:41" x14ac:dyDescent="0.2">
      <c r="F261" s="95" t="s">
        <v>288</v>
      </c>
      <c r="G261" s="94" t="s">
        <v>265</v>
      </c>
      <c r="H261" s="66">
        <f>COUNTIF(H$9:H$28,$F261)</f>
        <v>0</v>
      </c>
      <c r="I261" s="66">
        <f t="shared" ref="I261:Y262" si="162">COUNTIF(I$9:I$28,$F261)</f>
        <v>0</v>
      </c>
      <c r="J261" s="66">
        <f t="shared" si="162"/>
        <v>0</v>
      </c>
      <c r="K261" s="66">
        <f t="shared" si="162"/>
        <v>0</v>
      </c>
      <c r="L261" s="66">
        <f t="shared" si="162"/>
        <v>0</v>
      </c>
      <c r="M261" s="66">
        <f t="shared" si="162"/>
        <v>0</v>
      </c>
      <c r="N261" s="66">
        <f t="shared" si="162"/>
        <v>0</v>
      </c>
      <c r="O261" s="66">
        <f t="shared" si="162"/>
        <v>0</v>
      </c>
      <c r="P261" s="66">
        <f t="shared" si="162"/>
        <v>0</v>
      </c>
      <c r="Q261" s="66">
        <f t="shared" si="162"/>
        <v>0</v>
      </c>
      <c r="R261" s="66">
        <f t="shared" si="162"/>
        <v>0</v>
      </c>
      <c r="S261" s="66">
        <f t="shared" si="162"/>
        <v>0</v>
      </c>
      <c r="T261" s="66">
        <f t="shared" si="162"/>
        <v>0</v>
      </c>
      <c r="U261" s="66">
        <f t="shared" si="162"/>
        <v>0</v>
      </c>
      <c r="V261" s="66">
        <f t="shared" si="162"/>
        <v>0</v>
      </c>
      <c r="W261" s="66">
        <f t="shared" si="162"/>
        <v>0</v>
      </c>
      <c r="X261" s="66">
        <f t="shared" si="162"/>
        <v>0</v>
      </c>
      <c r="Y261" s="66">
        <f t="shared" si="162"/>
        <v>0</v>
      </c>
      <c r="Z261"/>
      <c r="AD261" s="107" t="s">
        <v>389</v>
      </c>
      <c r="AE261" s="107" t="s">
        <v>390</v>
      </c>
      <c r="AF261" s="109" t="s">
        <v>391</v>
      </c>
      <c r="AG261" s="107" t="s">
        <v>389</v>
      </c>
      <c r="AH261" s="107" t="s">
        <v>390</v>
      </c>
      <c r="AI261" s="109" t="s">
        <v>391</v>
      </c>
      <c r="AJ261" s="107" t="s">
        <v>389</v>
      </c>
      <c r="AK261" s="107" t="s">
        <v>390</v>
      </c>
      <c r="AL261" s="109" t="s">
        <v>391</v>
      </c>
      <c r="AM261" s="107" t="s">
        <v>389</v>
      </c>
      <c r="AN261" s="107" t="s">
        <v>390</v>
      </c>
      <c r="AO261" s="109" t="s">
        <v>391</v>
      </c>
    </row>
    <row r="262" spans="6:41" x14ac:dyDescent="0.2">
      <c r="F262" s="95" t="s">
        <v>289</v>
      </c>
      <c r="G262" s="94" t="s">
        <v>266</v>
      </c>
      <c r="H262" s="66">
        <f>COUNTIF(H$9:H$28,$F262)</f>
        <v>0</v>
      </c>
      <c r="I262" s="66">
        <f t="shared" si="162"/>
        <v>0</v>
      </c>
      <c r="J262" s="66">
        <f t="shared" si="162"/>
        <v>0</v>
      </c>
      <c r="K262" s="66">
        <f t="shared" si="162"/>
        <v>0</v>
      </c>
      <c r="L262" s="66">
        <f t="shared" si="162"/>
        <v>0</v>
      </c>
      <c r="M262" s="66">
        <f t="shared" si="162"/>
        <v>0</v>
      </c>
      <c r="N262" s="66">
        <f t="shared" si="162"/>
        <v>0</v>
      </c>
      <c r="O262" s="66">
        <f t="shared" si="162"/>
        <v>0</v>
      </c>
      <c r="P262" s="66">
        <f t="shared" si="162"/>
        <v>0</v>
      </c>
      <c r="Q262" s="66">
        <f t="shared" si="162"/>
        <v>0</v>
      </c>
      <c r="R262" s="66">
        <f t="shared" si="162"/>
        <v>0</v>
      </c>
      <c r="S262" s="66">
        <f t="shared" si="162"/>
        <v>0</v>
      </c>
      <c r="T262" s="66">
        <f t="shared" si="162"/>
        <v>0</v>
      </c>
      <c r="U262" s="66">
        <f t="shared" si="162"/>
        <v>0</v>
      </c>
      <c r="V262" s="66">
        <f t="shared" si="162"/>
        <v>0</v>
      </c>
      <c r="W262" s="66">
        <f t="shared" si="162"/>
        <v>0</v>
      </c>
      <c r="X262" s="66">
        <f t="shared" si="162"/>
        <v>0</v>
      </c>
      <c r="Y262" s="66">
        <f t="shared" si="162"/>
        <v>0</v>
      </c>
      <c r="Z262"/>
      <c r="AD262" s="108">
        <f>O92</f>
        <v>0</v>
      </c>
      <c r="AE262" s="108">
        <f>O93</f>
        <v>0</v>
      </c>
      <c r="AF262" s="110">
        <f>O94</f>
        <v>0</v>
      </c>
      <c r="AG262" s="108">
        <f>O95</f>
        <v>0</v>
      </c>
      <c r="AH262" s="108">
        <f>O96</f>
        <v>0</v>
      </c>
      <c r="AI262" s="110">
        <f>O97</f>
        <v>0</v>
      </c>
      <c r="AJ262" s="108">
        <f>O98</f>
        <v>0</v>
      </c>
      <c r="AK262" s="108">
        <f>O99</f>
        <v>0</v>
      </c>
      <c r="AL262" s="110">
        <f>O100</f>
        <v>0</v>
      </c>
      <c r="AM262" s="108">
        <f>O101</f>
        <v>0</v>
      </c>
      <c r="AN262" s="108">
        <f>O102</f>
        <v>0</v>
      </c>
      <c r="AO262" s="110">
        <f>O103</f>
        <v>0</v>
      </c>
    </row>
    <row r="263" spans="6:41" x14ac:dyDescent="0.2">
      <c r="F263" s="95" t="s">
        <v>275</v>
      </c>
      <c r="G263" s="94" t="s">
        <v>267</v>
      </c>
      <c r="H263" s="66">
        <f>H261+H262</f>
        <v>0</v>
      </c>
      <c r="I263" s="66">
        <f t="shared" ref="I263:Y263" si="163">I261+I262</f>
        <v>0</v>
      </c>
      <c r="J263" s="66">
        <f t="shared" si="163"/>
        <v>0</v>
      </c>
      <c r="K263" s="66">
        <f t="shared" si="163"/>
        <v>0</v>
      </c>
      <c r="L263" s="66">
        <f t="shared" si="163"/>
        <v>0</v>
      </c>
      <c r="M263" s="66">
        <f t="shared" si="163"/>
        <v>0</v>
      </c>
      <c r="N263" s="66">
        <f t="shared" si="163"/>
        <v>0</v>
      </c>
      <c r="O263" s="66">
        <f t="shared" si="163"/>
        <v>0</v>
      </c>
      <c r="P263" s="66">
        <f t="shared" si="163"/>
        <v>0</v>
      </c>
      <c r="Q263" s="66">
        <f t="shared" si="163"/>
        <v>0</v>
      </c>
      <c r="R263" s="66">
        <f t="shared" si="163"/>
        <v>0</v>
      </c>
      <c r="S263" s="66">
        <f t="shared" si="163"/>
        <v>0</v>
      </c>
      <c r="T263" s="66">
        <f t="shared" si="163"/>
        <v>0</v>
      </c>
      <c r="U263" s="66">
        <f t="shared" si="163"/>
        <v>0</v>
      </c>
      <c r="V263" s="66">
        <f t="shared" si="163"/>
        <v>0</v>
      </c>
      <c r="W263" s="66">
        <f t="shared" si="163"/>
        <v>0</v>
      </c>
      <c r="X263" s="66">
        <f t="shared" si="163"/>
        <v>0</v>
      </c>
      <c r="Y263" s="66">
        <f t="shared" si="163"/>
        <v>0</v>
      </c>
      <c r="Z263"/>
    </row>
    <row r="264" spans="6:41" x14ac:dyDescent="0.2">
      <c r="F264" s="95" t="s">
        <v>275</v>
      </c>
      <c r="G264" s="95"/>
      <c r="Z264"/>
      <c r="AD264" s="140" t="s">
        <v>395</v>
      </c>
      <c r="AE264" s="140"/>
      <c r="AF264" s="140"/>
      <c r="AG264" s="140" t="s">
        <v>396</v>
      </c>
      <c r="AH264" s="140"/>
      <c r="AI264" s="140"/>
      <c r="AJ264" s="140" t="s">
        <v>388</v>
      </c>
      <c r="AK264" s="140"/>
      <c r="AL264" s="140"/>
      <c r="AM264" s="141"/>
      <c r="AN264" s="141"/>
      <c r="AO264" s="141"/>
    </row>
    <row r="265" spans="6:41" x14ac:dyDescent="0.2">
      <c r="F265" s="95" t="s">
        <v>290</v>
      </c>
      <c r="G265" s="94" t="s">
        <v>268</v>
      </c>
      <c r="H265" s="66">
        <f>COUNTIF(H$9:H$28,$F265)</f>
        <v>0</v>
      </c>
      <c r="I265" s="66">
        <f t="shared" ref="I265:Y266" si="164">COUNTIF(I$9:I$28,$F265)</f>
        <v>0</v>
      </c>
      <c r="J265" s="66">
        <f t="shared" si="164"/>
        <v>0</v>
      </c>
      <c r="K265" s="66">
        <f t="shared" si="164"/>
        <v>0</v>
      </c>
      <c r="L265" s="66">
        <f t="shared" si="164"/>
        <v>0</v>
      </c>
      <c r="M265" s="66">
        <f t="shared" si="164"/>
        <v>0</v>
      </c>
      <c r="N265" s="66">
        <f t="shared" si="164"/>
        <v>0</v>
      </c>
      <c r="O265" s="66">
        <f t="shared" si="164"/>
        <v>0</v>
      </c>
      <c r="P265" s="66">
        <f t="shared" si="164"/>
        <v>0</v>
      </c>
      <c r="Q265" s="66">
        <f t="shared" si="164"/>
        <v>0</v>
      </c>
      <c r="R265" s="66">
        <f t="shared" si="164"/>
        <v>0</v>
      </c>
      <c r="S265" s="66">
        <f t="shared" si="164"/>
        <v>0</v>
      </c>
      <c r="T265" s="66">
        <f t="shared" si="164"/>
        <v>0</v>
      </c>
      <c r="U265" s="66">
        <f t="shared" si="164"/>
        <v>0</v>
      </c>
      <c r="V265" s="66">
        <f t="shared" si="164"/>
        <v>0</v>
      </c>
      <c r="W265" s="66">
        <f t="shared" si="164"/>
        <v>0</v>
      </c>
      <c r="X265" s="66">
        <f t="shared" si="164"/>
        <v>0</v>
      </c>
      <c r="Y265" s="66">
        <f t="shared" si="164"/>
        <v>0</v>
      </c>
      <c r="Z265"/>
      <c r="AD265" s="107" t="s">
        <v>389</v>
      </c>
      <c r="AE265" s="107" t="s">
        <v>390</v>
      </c>
      <c r="AF265" s="109" t="s">
        <v>391</v>
      </c>
      <c r="AG265" s="107" t="s">
        <v>389</v>
      </c>
      <c r="AH265" s="107" t="s">
        <v>390</v>
      </c>
      <c r="AI265" s="109" t="s">
        <v>391</v>
      </c>
      <c r="AJ265" s="107" t="s">
        <v>389</v>
      </c>
      <c r="AK265" s="107" t="s">
        <v>390</v>
      </c>
      <c r="AL265" s="109" t="s">
        <v>391</v>
      </c>
      <c r="AM265" s="97"/>
      <c r="AN265" s="97"/>
      <c r="AO265" s="97"/>
    </row>
    <row r="266" spans="6:41" x14ac:dyDescent="0.2">
      <c r="F266" s="95" t="s">
        <v>291</v>
      </c>
      <c r="G266" s="94" t="s">
        <v>269</v>
      </c>
      <c r="H266" s="66">
        <f>COUNTIF(H$9:H$28,$F266)</f>
        <v>0</v>
      </c>
      <c r="I266" s="66">
        <f t="shared" si="164"/>
        <v>0</v>
      </c>
      <c r="J266" s="66">
        <f t="shared" si="164"/>
        <v>0</v>
      </c>
      <c r="K266" s="66">
        <f t="shared" si="164"/>
        <v>0</v>
      </c>
      <c r="L266" s="66">
        <f t="shared" si="164"/>
        <v>0</v>
      </c>
      <c r="M266" s="66">
        <f t="shared" si="164"/>
        <v>0</v>
      </c>
      <c r="N266" s="66">
        <f t="shared" si="164"/>
        <v>0</v>
      </c>
      <c r="O266" s="66">
        <f t="shared" si="164"/>
        <v>0</v>
      </c>
      <c r="P266" s="66">
        <f t="shared" si="164"/>
        <v>0</v>
      </c>
      <c r="Q266" s="66">
        <f t="shared" si="164"/>
        <v>0</v>
      </c>
      <c r="R266" s="66">
        <f t="shared" si="164"/>
        <v>0</v>
      </c>
      <c r="S266" s="66">
        <f t="shared" si="164"/>
        <v>0</v>
      </c>
      <c r="T266" s="66">
        <f t="shared" si="164"/>
        <v>0</v>
      </c>
      <c r="U266" s="66">
        <f t="shared" si="164"/>
        <v>0</v>
      </c>
      <c r="V266" s="66">
        <f t="shared" si="164"/>
        <v>0</v>
      </c>
      <c r="W266" s="66">
        <f t="shared" si="164"/>
        <v>0</v>
      </c>
      <c r="X266" s="66">
        <f t="shared" si="164"/>
        <v>0</v>
      </c>
      <c r="Y266" s="66">
        <f t="shared" si="164"/>
        <v>0</v>
      </c>
      <c r="Z266"/>
      <c r="AD266" s="108">
        <f>O104</f>
        <v>0</v>
      </c>
      <c r="AE266" s="108">
        <f>O105</f>
        <v>0</v>
      </c>
      <c r="AF266" s="110">
        <f>O106</f>
        <v>0</v>
      </c>
      <c r="AG266" s="108">
        <f>O107</f>
        <v>0</v>
      </c>
      <c r="AH266" s="108">
        <f>O108</f>
        <v>0</v>
      </c>
      <c r="AI266" s="110">
        <f>O109</f>
        <v>0</v>
      </c>
      <c r="AJ266" s="108">
        <f>O110</f>
        <v>0</v>
      </c>
      <c r="AK266" s="108">
        <f>O111</f>
        <v>0</v>
      </c>
      <c r="AL266" s="110">
        <f>O112</f>
        <v>0</v>
      </c>
    </row>
    <row r="267" spans="6:41" x14ac:dyDescent="0.2">
      <c r="F267" s="95" t="s">
        <v>275</v>
      </c>
      <c r="G267" s="94" t="s">
        <v>270</v>
      </c>
      <c r="H267" s="66">
        <f>H265+H266</f>
        <v>0</v>
      </c>
      <c r="I267" s="66">
        <f t="shared" ref="I267:Y267" si="165">I265+I266</f>
        <v>0</v>
      </c>
      <c r="J267" s="66">
        <f t="shared" si="165"/>
        <v>0</v>
      </c>
      <c r="K267" s="66">
        <f t="shared" si="165"/>
        <v>0</v>
      </c>
      <c r="L267" s="66">
        <f t="shared" si="165"/>
        <v>0</v>
      </c>
      <c r="M267" s="66">
        <f t="shared" si="165"/>
        <v>0</v>
      </c>
      <c r="N267" s="66">
        <f t="shared" si="165"/>
        <v>0</v>
      </c>
      <c r="O267" s="66">
        <f t="shared" si="165"/>
        <v>0</v>
      </c>
      <c r="P267" s="66">
        <f t="shared" si="165"/>
        <v>0</v>
      </c>
      <c r="Q267" s="66">
        <f t="shared" si="165"/>
        <v>0</v>
      </c>
      <c r="R267" s="66">
        <f t="shared" si="165"/>
        <v>0</v>
      </c>
      <c r="S267" s="66">
        <f t="shared" si="165"/>
        <v>0</v>
      </c>
      <c r="T267" s="66">
        <f t="shared" si="165"/>
        <v>0</v>
      </c>
      <c r="U267" s="66">
        <f t="shared" si="165"/>
        <v>0</v>
      </c>
      <c r="V267" s="66">
        <f t="shared" si="165"/>
        <v>0</v>
      </c>
      <c r="W267" s="66">
        <f t="shared" si="165"/>
        <v>0</v>
      </c>
      <c r="X267" s="66">
        <f t="shared" si="165"/>
        <v>0</v>
      </c>
      <c r="Y267" s="66">
        <f t="shared" si="165"/>
        <v>0</v>
      </c>
      <c r="Z267"/>
    </row>
    <row r="268" spans="6:41" x14ac:dyDescent="0.2">
      <c r="F268" s="95" t="s">
        <v>292</v>
      </c>
      <c r="G268" s="94" t="s">
        <v>271</v>
      </c>
      <c r="H268" s="66">
        <f>COUNTIF(H$9:H$28,$F268)</f>
        <v>0</v>
      </c>
      <c r="I268" s="66">
        <f t="shared" ref="I268:Y269" si="166">COUNTIF(I$9:I$28,$F268)</f>
        <v>0</v>
      </c>
      <c r="J268" s="66">
        <f t="shared" si="166"/>
        <v>0</v>
      </c>
      <c r="K268" s="66">
        <f t="shared" si="166"/>
        <v>0</v>
      </c>
      <c r="L268" s="66">
        <f t="shared" si="166"/>
        <v>0</v>
      </c>
      <c r="M268" s="66">
        <f t="shared" si="166"/>
        <v>0</v>
      </c>
      <c r="N268" s="66">
        <f t="shared" si="166"/>
        <v>0</v>
      </c>
      <c r="O268" s="66">
        <f t="shared" si="166"/>
        <v>0</v>
      </c>
      <c r="P268" s="66">
        <f t="shared" si="166"/>
        <v>0</v>
      </c>
      <c r="Q268" s="66">
        <f t="shared" si="166"/>
        <v>0</v>
      </c>
      <c r="R268" s="66">
        <f t="shared" si="166"/>
        <v>0</v>
      </c>
      <c r="S268" s="66">
        <f t="shared" si="166"/>
        <v>0</v>
      </c>
      <c r="T268" s="66">
        <f t="shared" si="166"/>
        <v>0</v>
      </c>
      <c r="U268" s="66">
        <f t="shared" si="166"/>
        <v>0</v>
      </c>
      <c r="V268" s="66">
        <f t="shared" si="166"/>
        <v>0</v>
      </c>
      <c r="W268" s="66">
        <f t="shared" si="166"/>
        <v>0</v>
      </c>
      <c r="X268" s="66">
        <f t="shared" si="166"/>
        <v>0</v>
      </c>
      <c r="Y268" s="66">
        <f t="shared" si="166"/>
        <v>0</v>
      </c>
      <c r="Z268"/>
      <c r="AC268" t="s">
        <v>127</v>
      </c>
      <c r="AD268" s="108">
        <f>O114</f>
        <v>0</v>
      </c>
    </row>
    <row r="269" spans="6:41" x14ac:dyDescent="0.2">
      <c r="F269" s="95" t="s">
        <v>293</v>
      </c>
      <c r="G269" s="94" t="s">
        <v>272</v>
      </c>
      <c r="H269" s="66">
        <f>COUNTIF(H$9:H$28,$F269)</f>
        <v>0</v>
      </c>
      <c r="I269" s="66">
        <f t="shared" si="166"/>
        <v>0</v>
      </c>
      <c r="J269" s="66">
        <f t="shared" si="166"/>
        <v>0</v>
      </c>
      <c r="K269" s="66">
        <f t="shared" si="166"/>
        <v>0</v>
      </c>
      <c r="L269" s="66">
        <f t="shared" si="166"/>
        <v>0</v>
      </c>
      <c r="M269" s="66">
        <f t="shared" si="166"/>
        <v>0</v>
      </c>
      <c r="N269" s="66">
        <f t="shared" si="166"/>
        <v>0</v>
      </c>
      <c r="O269" s="66">
        <f t="shared" si="166"/>
        <v>0</v>
      </c>
      <c r="P269" s="66">
        <f t="shared" si="166"/>
        <v>0</v>
      </c>
      <c r="Q269" s="66">
        <f t="shared" si="166"/>
        <v>0</v>
      </c>
      <c r="R269" s="66">
        <f t="shared" si="166"/>
        <v>0</v>
      </c>
      <c r="S269" s="66">
        <f t="shared" si="166"/>
        <v>0</v>
      </c>
      <c r="T269" s="66">
        <f t="shared" si="166"/>
        <v>0</v>
      </c>
      <c r="U269" s="66">
        <f t="shared" si="166"/>
        <v>0</v>
      </c>
      <c r="V269" s="66">
        <f t="shared" si="166"/>
        <v>0</v>
      </c>
      <c r="W269" s="66">
        <f t="shared" si="166"/>
        <v>0</v>
      </c>
      <c r="X269" s="66">
        <f t="shared" si="166"/>
        <v>0</v>
      </c>
      <c r="Y269" s="66">
        <f t="shared" si="166"/>
        <v>0</v>
      </c>
      <c r="Z269"/>
      <c r="AC269" t="s">
        <v>128</v>
      </c>
      <c r="AD269" s="108">
        <f>O115</f>
        <v>0</v>
      </c>
    </row>
    <row r="270" spans="6:41" x14ac:dyDescent="0.2">
      <c r="F270" s="95" t="s">
        <v>275</v>
      </c>
      <c r="G270" s="94" t="s">
        <v>273</v>
      </c>
      <c r="H270" s="66">
        <f>H268+H269</f>
        <v>0</v>
      </c>
      <c r="I270" s="66">
        <f t="shared" ref="I270:Y270" si="167">I268+I269</f>
        <v>0</v>
      </c>
      <c r="J270" s="66">
        <f t="shared" si="167"/>
        <v>0</v>
      </c>
      <c r="K270" s="66">
        <f t="shared" si="167"/>
        <v>0</v>
      </c>
      <c r="L270" s="66">
        <f t="shared" si="167"/>
        <v>0</v>
      </c>
      <c r="M270" s="66">
        <f t="shared" si="167"/>
        <v>0</v>
      </c>
      <c r="N270" s="66">
        <f t="shared" si="167"/>
        <v>0</v>
      </c>
      <c r="O270" s="66">
        <f t="shared" si="167"/>
        <v>0</v>
      </c>
      <c r="P270" s="66">
        <f t="shared" si="167"/>
        <v>0</v>
      </c>
      <c r="Q270" s="66">
        <f t="shared" si="167"/>
        <v>0</v>
      </c>
      <c r="R270" s="66">
        <f t="shared" si="167"/>
        <v>0</v>
      </c>
      <c r="S270" s="66">
        <f t="shared" si="167"/>
        <v>0</v>
      </c>
      <c r="T270" s="66">
        <f t="shared" si="167"/>
        <v>0</v>
      </c>
      <c r="U270" s="66">
        <f t="shared" si="167"/>
        <v>0</v>
      </c>
      <c r="V270" s="66">
        <f t="shared" si="167"/>
        <v>0</v>
      </c>
      <c r="W270" s="66">
        <f t="shared" si="167"/>
        <v>0</v>
      </c>
      <c r="X270" s="66">
        <f t="shared" si="167"/>
        <v>0</v>
      </c>
      <c r="Y270" s="66">
        <f t="shared" si="167"/>
        <v>0</v>
      </c>
      <c r="Z270"/>
      <c r="AC270" t="s">
        <v>129</v>
      </c>
      <c r="AD270" s="108">
        <f>O116</f>
        <v>0</v>
      </c>
    </row>
    <row r="271" spans="6:41" x14ac:dyDescent="0.2">
      <c r="Z271"/>
      <c r="AC271" t="s">
        <v>130</v>
      </c>
      <c r="AD271" s="108">
        <f>O117</f>
        <v>0</v>
      </c>
    </row>
    <row r="272" spans="6:41" x14ac:dyDescent="0.2">
      <c r="Z272"/>
      <c r="AC272" t="s">
        <v>131</v>
      </c>
      <c r="AD272" s="110">
        <f>O118</f>
        <v>0</v>
      </c>
    </row>
    <row r="273" spans="26:41" x14ac:dyDescent="0.2">
      <c r="Z273"/>
    </row>
    <row r="274" spans="26:41" x14ac:dyDescent="0.2">
      <c r="Z274"/>
    </row>
    <row r="275" spans="26:41" x14ac:dyDescent="0.2">
      <c r="Z275"/>
    </row>
    <row r="276" spans="26:41" ht="13.8" thickBot="1" x14ac:dyDescent="0.25">
      <c r="Z276"/>
    </row>
    <row r="277" spans="26:41" x14ac:dyDescent="0.2">
      <c r="Z277"/>
      <c r="AB277" s="114" t="s">
        <v>417</v>
      </c>
      <c r="AC277" s="114"/>
      <c r="AD277" s="114"/>
      <c r="AE277" s="114"/>
      <c r="AF277" s="114"/>
      <c r="AG277" s="114"/>
      <c r="AH277" s="114"/>
      <c r="AI277" s="114"/>
      <c r="AJ277" s="114"/>
      <c r="AK277" s="114"/>
      <c r="AL277" s="114"/>
      <c r="AM277" s="114"/>
      <c r="AN277" s="114"/>
      <c r="AO277" s="114"/>
    </row>
    <row r="278" spans="26:41" x14ac:dyDescent="0.2">
      <c r="Z278"/>
      <c r="AC278" t="s">
        <v>406</v>
      </c>
      <c r="AD278" s="111" t="str">
        <f>P31</f>
        <v/>
      </c>
      <c r="AE278" s="112"/>
      <c r="AF278" s="112"/>
      <c r="AG278" s="113"/>
    </row>
    <row r="279" spans="26:41" x14ac:dyDescent="0.2">
      <c r="Z279"/>
    </row>
    <row r="280" spans="26:41" x14ac:dyDescent="0.2">
      <c r="Z280"/>
      <c r="AC280" t="s">
        <v>397</v>
      </c>
      <c r="AD280" s="108">
        <f>P113</f>
        <v>0</v>
      </c>
    </row>
    <row r="281" spans="26:41" x14ac:dyDescent="0.2">
      <c r="Z281"/>
    </row>
    <row r="282" spans="26:41" x14ac:dyDescent="0.2">
      <c r="Z282"/>
      <c r="AD282" s="140" t="s">
        <v>385</v>
      </c>
      <c r="AE282" s="140"/>
      <c r="AF282" s="140"/>
      <c r="AG282" s="140" t="s">
        <v>386</v>
      </c>
      <c r="AH282" s="140"/>
      <c r="AI282" s="140"/>
      <c r="AJ282" s="140" t="s">
        <v>387</v>
      </c>
      <c r="AK282" s="140"/>
      <c r="AL282" s="140"/>
      <c r="AM282" s="140" t="s">
        <v>388</v>
      </c>
      <c r="AN282" s="140"/>
      <c r="AO282" s="140"/>
    </row>
    <row r="283" spans="26:41" x14ac:dyDescent="0.2">
      <c r="Z283"/>
      <c r="AC283" t="s">
        <v>416</v>
      </c>
      <c r="AD283" s="107" t="s">
        <v>389</v>
      </c>
      <c r="AE283" s="107" t="s">
        <v>390</v>
      </c>
      <c r="AF283" s="109" t="s">
        <v>391</v>
      </c>
      <c r="AG283" s="107" t="s">
        <v>389</v>
      </c>
      <c r="AH283" s="107" t="s">
        <v>390</v>
      </c>
      <c r="AI283" s="109" t="s">
        <v>391</v>
      </c>
      <c r="AJ283" s="107" t="s">
        <v>389</v>
      </c>
      <c r="AK283" s="107" t="s">
        <v>390</v>
      </c>
      <c r="AL283" s="109" t="s">
        <v>391</v>
      </c>
      <c r="AM283" s="107" t="s">
        <v>389</v>
      </c>
      <c r="AN283" s="107" t="s">
        <v>390</v>
      </c>
      <c r="AO283" s="109" t="s">
        <v>391</v>
      </c>
    </row>
    <row r="284" spans="26:41" x14ac:dyDescent="0.2">
      <c r="Z284"/>
      <c r="AC284" t="s">
        <v>380</v>
      </c>
      <c r="AD284" s="108">
        <f>P32</f>
        <v>0</v>
      </c>
      <c r="AE284" s="108">
        <f>P33</f>
        <v>0</v>
      </c>
      <c r="AF284" s="110">
        <f>P34</f>
        <v>0</v>
      </c>
      <c r="AG284" s="108">
        <f>P35</f>
        <v>0</v>
      </c>
      <c r="AH284" s="108">
        <f>P36</f>
        <v>0</v>
      </c>
      <c r="AI284" s="110">
        <f>P37</f>
        <v>0</v>
      </c>
      <c r="AJ284" s="108">
        <f>P38</f>
        <v>0</v>
      </c>
      <c r="AK284" s="108">
        <f>P39</f>
        <v>0</v>
      </c>
      <c r="AL284" s="110">
        <f>P40</f>
        <v>0</v>
      </c>
      <c r="AM284" s="108">
        <f>P41</f>
        <v>0</v>
      </c>
      <c r="AN284" s="108">
        <f>P42</f>
        <v>0</v>
      </c>
      <c r="AO284" s="110">
        <f>P43</f>
        <v>0</v>
      </c>
    </row>
    <row r="285" spans="26:41" x14ac:dyDescent="0.2">
      <c r="AC285" t="s">
        <v>381</v>
      </c>
      <c r="AD285" s="108">
        <f>P44</f>
        <v>0</v>
      </c>
      <c r="AE285" s="108">
        <f>P45</f>
        <v>0</v>
      </c>
      <c r="AF285" s="110">
        <f>P46</f>
        <v>0</v>
      </c>
      <c r="AG285" s="108">
        <f>P47</f>
        <v>0</v>
      </c>
      <c r="AH285" s="108">
        <f>P48</f>
        <v>0</v>
      </c>
      <c r="AI285" s="110">
        <f>P49</f>
        <v>0</v>
      </c>
      <c r="AJ285" s="108">
        <f>P50</f>
        <v>0</v>
      </c>
      <c r="AK285" s="108">
        <f>P51</f>
        <v>0</v>
      </c>
      <c r="AL285" s="110">
        <f>P52</f>
        <v>0</v>
      </c>
      <c r="AM285" s="108">
        <f>P53</f>
        <v>0</v>
      </c>
      <c r="AN285" s="108">
        <f>P54</f>
        <v>0</v>
      </c>
      <c r="AO285" s="110">
        <f>P55</f>
        <v>0</v>
      </c>
    </row>
    <row r="286" spans="26:41" x14ac:dyDescent="0.2">
      <c r="AC286" t="s">
        <v>382</v>
      </c>
      <c r="AD286" s="108">
        <f>P56</f>
        <v>0</v>
      </c>
      <c r="AE286" s="108">
        <f>P57</f>
        <v>0</v>
      </c>
      <c r="AF286" s="110">
        <f>P58</f>
        <v>0</v>
      </c>
      <c r="AG286" s="108">
        <f>P59</f>
        <v>0</v>
      </c>
      <c r="AH286" s="108">
        <f>P60</f>
        <v>0</v>
      </c>
      <c r="AI286" s="110">
        <f>P61</f>
        <v>0</v>
      </c>
      <c r="AJ286" s="108">
        <f>P62</f>
        <v>0</v>
      </c>
      <c r="AK286" s="108">
        <f>P63</f>
        <v>0</v>
      </c>
      <c r="AL286" s="110">
        <f>P64</f>
        <v>0</v>
      </c>
      <c r="AM286" s="108">
        <f>P65</f>
        <v>0</v>
      </c>
      <c r="AN286" s="108">
        <f>P66</f>
        <v>0</v>
      </c>
      <c r="AO286" s="110">
        <f>P67</f>
        <v>0</v>
      </c>
    </row>
    <row r="287" spans="26:41" x14ac:dyDescent="0.2">
      <c r="AC287" t="s">
        <v>383</v>
      </c>
      <c r="AD287" s="108">
        <f>P68</f>
        <v>0</v>
      </c>
      <c r="AE287" s="108">
        <f>P69</f>
        <v>0</v>
      </c>
      <c r="AF287" s="110">
        <f>P70</f>
        <v>0</v>
      </c>
      <c r="AG287" s="108">
        <f>P71</f>
        <v>0</v>
      </c>
      <c r="AH287" s="108">
        <f>P72</f>
        <v>0</v>
      </c>
      <c r="AI287" s="110">
        <f>P73</f>
        <v>0</v>
      </c>
      <c r="AJ287" s="108">
        <f>P74</f>
        <v>0</v>
      </c>
      <c r="AK287" s="108">
        <f>P75</f>
        <v>0</v>
      </c>
      <c r="AL287" s="110">
        <f>P76</f>
        <v>0</v>
      </c>
      <c r="AM287" s="108">
        <f>P77</f>
        <v>0</v>
      </c>
      <c r="AN287" s="108">
        <f>P78</f>
        <v>0</v>
      </c>
      <c r="AO287" s="110">
        <f>P79</f>
        <v>0</v>
      </c>
    </row>
    <row r="288" spans="26:41" x14ac:dyDescent="0.2">
      <c r="AC288" t="s">
        <v>384</v>
      </c>
      <c r="AD288" s="108">
        <f>P80</f>
        <v>0</v>
      </c>
      <c r="AE288" s="108">
        <f>P81</f>
        <v>0</v>
      </c>
      <c r="AF288" s="110">
        <f>P82</f>
        <v>0</v>
      </c>
      <c r="AG288" s="108">
        <f>P83</f>
        <v>0</v>
      </c>
      <c r="AH288" s="108">
        <f>P84</f>
        <v>0</v>
      </c>
      <c r="AI288" s="110">
        <f>P85</f>
        <v>0</v>
      </c>
      <c r="AJ288" s="108">
        <f>P86</f>
        <v>0</v>
      </c>
      <c r="AK288" s="108">
        <f>P87</f>
        <v>0</v>
      </c>
      <c r="AL288" s="110">
        <f>P88</f>
        <v>0</v>
      </c>
      <c r="AM288" s="108">
        <f>P89</f>
        <v>0</v>
      </c>
      <c r="AN288" s="108">
        <f>P90</f>
        <v>0</v>
      </c>
      <c r="AO288" s="110">
        <f>P91</f>
        <v>0</v>
      </c>
    </row>
    <row r="290" spans="29:41" x14ac:dyDescent="0.2">
      <c r="AC290" t="s">
        <v>392</v>
      </c>
      <c r="AD290" s="140" t="s">
        <v>385</v>
      </c>
      <c r="AE290" s="140"/>
      <c r="AF290" s="140"/>
      <c r="AG290" s="140" t="s">
        <v>387</v>
      </c>
      <c r="AH290" s="140"/>
      <c r="AI290" s="140"/>
      <c r="AJ290" s="140" t="s">
        <v>393</v>
      </c>
      <c r="AK290" s="140"/>
      <c r="AL290" s="140"/>
      <c r="AM290" s="140" t="s">
        <v>394</v>
      </c>
      <c r="AN290" s="140"/>
      <c r="AO290" s="140"/>
    </row>
    <row r="291" spans="29:41" x14ac:dyDescent="0.2">
      <c r="AD291" s="107" t="s">
        <v>389</v>
      </c>
      <c r="AE291" s="107" t="s">
        <v>390</v>
      </c>
      <c r="AF291" s="109" t="s">
        <v>391</v>
      </c>
      <c r="AG291" s="107" t="s">
        <v>389</v>
      </c>
      <c r="AH291" s="107" t="s">
        <v>390</v>
      </c>
      <c r="AI291" s="109" t="s">
        <v>391</v>
      </c>
      <c r="AJ291" s="107" t="s">
        <v>389</v>
      </c>
      <c r="AK291" s="107" t="s">
        <v>390</v>
      </c>
      <c r="AL291" s="109" t="s">
        <v>391</v>
      </c>
      <c r="AM291" s="107" t="s">
        <v>389</v>
      </c>
      <c r="AN291" s="107" t="s">
        <v>390</v>
      </c>
      <c r="AO291" s="109" t="s">
        <v>391</v>
      </c>
    </row>
    <row r="292" spans="29:41" x14ac:dyDescent="0.2">
      <c r="AD292" s="108">
        <f>P92</f>
        <v>0</v>
      </c>
      <c r="AE292" s="108">
        <f>P93</f>
        <v>0</v>
      </c>
      <c r="AF292" s="110">
        <f>P94</f>
        <v>0</v>
      </c>
      <c r="AG292" s="108">
        <f>P95</f>
        <v>0</v>
      </c>
      <c r="AH292" s="108">
        <f>P96</f>
        <v>0</v>
      </c>
      <c r="AI292" s="110">
        <f>P97</f>
        <v>0</v>
      </c>
      <c r="AJ292" s="108">
        <f>P98</f>
        <v>0</v>
      </c>
      <c r="AK292" s="108">
        <f>P99</f>
        <v>0</v>
      </c>
      <c r="AL292" s="110">
        <f>P100</f>
        <v>0</v>
      </c>
      <c r="AM292" s="108">
        <f>P101</f>
        <v>0</v>
      </c>
      <c r="AN292" s="108">
        <f>P102</f>
        <v>0</v>
      </c>
      <c r="AO292" s="110">
        <f>P103</f>
        <v>0</v>
      </c>
    </row>
    <row r="294" spans="29:41" x14ac:dyDescent="0.2">
      <c r="AD294" s="140" t="s">
        <v>395</v>
      </c>
      <c r="AE294" s="140"/>
      <c r="AF294" s="140"/>
      <c r="AG294" s="140" t="s">
        <v>396</v>
      </c>
      <c r="AH294" s="140"/>
      <c r="AI294" s="140"/>
      <c r="AJ294" s="140" t="s">
        <v>388</v>
      </c>
      <c r="AK294" s="140"/>
      <c r="AL294" s="140"/>
      <c r="AM294" s="141"/>
      <c r="AN294" s="141"/>
      <c r="AO294" s="141"/>
    </row>
    <row r="295" spans="29:41" x14ac:dyDescent="0.2">
      <c r="AD295" s="107" t="s">
        <v>389</v>
      </c>
      <c r="AE295" s="107" t="s">
        <v>390</v>
      </c>
      <c r="AF295" s="109" t="s">
        <v>391</v>
      </c>
      <c r="AG295" s="107" t="s">
        <v>389</v>
      </c>
      <c r="AH295" s="107" t="s">
        <v>390</v>
      </c>
      <c r="AI295" s="109" t="s">
        <v>391</v>
      </c>
      <c r="AJ295" s="107" t="s">
        <v>389</v>
      </c>
      <c r="AK295" s="107" t="s">
        <v>390</v>
      </c>
      <c r="AL295" s="109" t="s">
        <v>391</v>
      </c>
      <c r="AM295" s="97"/>
      <c r="AN295" s="97"/>
      <c r="AO295" s="97"/>
    </row>
    <row r="296" spans="29:41" x14ac:dyDescent="0.2">
      <c r="AD296" s="108">
        <f>P104</f>
        <v>0</v>
      </c>
      <c r="AE296" s="108">
        <f>P105</f>
        <v>0</v>
      </c>
      <c r="AF296" s="110">
        <f>P106</f>
        <v>0</v>
      </c>
      <c r="AG296" s="108">
        <f>P107</f>
        <v>0</v>
      </c>
      <c r="AH296" s="108">
        <f>P108</f>
        <v>0</v>
      </c>
      <c r="AI296" s="110">
        <f>P109</f>
        <v>0</v>
      </c>
      <c r="AJ296" s="108">
        <f>P110</f>
        <v>0</v>
      </c>
      <c r="AK296" s="108">
        <f>P111</f>
        <v>0</v>
      </c>
      <c r="AL296" s="110">
        <f>P112</f>
        <v>0</v>
      </c>
    </row>
    <row r="298" spans="29:41" x14ac:dyDescent="0.2">
      <c r="AC298" t="s">
        <v>127</v>
      </c>
      <c r="AD298" s="108">
        <f>P114</f>
        <v>0</v>
      </c>
    </row>
    <row r="299" spans="29:41" x14ac:dyDescent="0.2">
      <c r="AC299" t="s">
        <v>128</v>
      </c>
      <c r="AD299" s="108">
        <f>P115</f>
        <v>0</v>
      </c>
    </row>
    <row r="300" spans="29:41" x14ac:dyDescent="0.2">
      <c r="AC300" t="s">
        <v>129</v>
      </c>
      <c r="AD300" s="108">
        <f>P116</f>
        <v>0</v>
      </c>
    </row>
    <row r="301" spans="29:41" x14ac:dyDescent="0.2">
      <c r="AC301" t="s">
        <v>130</v>
      </c>
      <c r="AD301" s="108">
        <f>P117</f>
        <v>0</v>
      </c>
    </row>
    <row r="302" spans="29:41" x14ac:dyDescent="0.2">
      <c r="AC302" t="s">
        <v>131</v>
      </c>
      <c r="AD302" s="110">
        <f>P118</f>
        <v>0</v>
      </c>
    </row>
    <row r="306" spans="28:41" ht="13.8" thickBot="1" x14ac:dyDescent="0.25"/>
    <row r="307" spans="28:41" x14ac:dyDescent="0.2">
      <c r="AB307" s="114" t="s">
        <v>417</v>
      </c>
      <c r="AC307" s="114"/>
      <c r="AD307" s="114"/>
      <c r="AE307" s="114"/>
      <c r="AF307" s="114"/>
      <c r="AG307" s="114"/>
      <c r="AH307" s="114"/>
      <c r="AI307" s="114"/>
      <c r="AJ307" s="114"/>
      <c r="AK307" s="114"/>
      <c r="AL307" s="114"/>
      <c r="AM307" s="114"/>
      <c r="AN307" s="114"/>
      <c r="AO307" s="114"/>
    </row>
    <row r="308" spans="28:41" x14ac:dyDescent="0.2">
      <c r="AC308" t="s">
        <v>407</v>
      </c>
      <c r="AD308" s="111" t="str">
        <f>Q31</f>
        <v/>
      </c>
      <c r="AE308" s="112"/>
      <c r="AF308" s="112"/>
      <c r="AG308" s="113"/>
    </row>
    <row r="310" spans="28:41" x14ac:dyDescent="0.2">
      <c r="AC310" t="s">
        <v>397</v>
      </c>
      <c r="AD310" s="108">
        <f>Q113</f>
        <v>0</v>
      </c>
    </row>
    <row r="312" spans="28:41" x14ac:dyDescent="0.2">
      <c r="AD312" s="140" t="s">
        <v>385</v>
      </c>
      <c r="AE312" s="140"/>
      <c r="AF312" s="140"/>
      <c r="AG312" s="140" t="s">
        <v>386</v>
      </c>
      <c r="AH312" s="140"/>
      <c r="AI312" s="140"/>
      <c r="AJ312" s="140" t="s">
        <v>387</v>
      </c>
      <c r="AK312" s="140"/>
      <c r="AL312" s="140"/>
      <c r="AM312" s="140" t="s">
        <v>388</v>
      </c>
      <c r="AN312" s="140"/>
      <c r="AO312" s="140"/>
    </row>
    <row r="313" spans="28:41" x14ac:dyDescent="0.2">
      <c r="AC313" t="s">
        <v>416</v>
      </c>
      <c r="AD313" s="107" t="s">
        <v>389</v>
      </c>
      <c r="AE313" s="107" t="s">
        <v>390</v>
      </c>
      <c r="AF313" s="109" t="s">
        <v>391</v>
      </c>
      <c r="AG313" s="107" t="s">
        <v>389</v>
      </c>
      <c r="AH313" s="107" t="s">
        <v>390</v>
      </c>
      <c r="AI313" s="109" t="s">
        <v>391</v>
      </c>
      <c r="AJ313" s="107" t="s">
        <v>389</v>
      </c>
      <c r="AK313" s="107" t="s">
        <v>390</v>
      </c>
      <c r="AL313" s="109" t="s">
        <v>391</v>
      </c>
      <c r="AM313" s="107" t="s">
        <v>389</v>
      </c>
      <c r="AN313" s="107" t="s">
        <v>390</v>
      </c>
      <c r="AO313" s="109" t="s">
        <v>391</v>
      </c>
    </row>
    <row r="314" spans="28:41" x14ac:dyDescent="0.2">
      <c r="AC314" t="s">
        <v>380</v>
      </c>
      <c r="AD314" s="108">
        <f>Q32</f>
        <v>0</v>
      </c>
      <c r="AE314" s="108">
        <f>Q33</f>
        <v>0</v>
      </c>
      <c r="AF314" s="110">
        <f>Q34</f>
        <v>0</v>
      </c>
      <c r="AG314" s="108">
        <f>Q35</f>
        <v>0</v>
      </c>
      <c r="AH314" s="108">
        <f>Q36</f>
        <v>0</v>
      </c>
      <c r="AI314" s="110">
        <f>Q37</f>
        <v>0</v>
      </c>
      <c r="AJ314" s="108">
        <f>Q38</f>
        <v>0</v>
      </c>
      <c r="AK314" s="108">
        <f>Q39</f>
        <v>0</v>
      </c>
      <c r="AL314" s="110">
        <f>Q40</f>
        <v>0</v>
      </c>
      <c r="AM314" s="108">
        <f>Q41</f>
        <v>0</v>
      </c>
      <c r="AN314" s="108">
        <f>Q42</f>
        <v>0</v>
      </c>
      <c r="AO314" s="110">
        <f>Q43</f>
        <v>0</v>
      </c>
    </row>
    <row r="315" spans="28:41" x14ac:dyDescent="0.2">
      <c r="AC315" t="s">
        <v>381</v>
      </c>
      <c r="AD315" s="108">
        <f>Q44</f>
        <v>0</v>
      </c>
      <c r="AE315" s="108">
        <f>Q45</f>
        <v>0</v>
      </c>
      <c r="AF315" s="110">
        <f>Q46</f>
        <v>0</v>
      </c>
      <c r="AG315" s="108">
        <f>Q47</f>
        <v>0</v>
      </c>
      <c r="AH315" s="108">
        <f>Q48</f>
        <v>0</v>
      </c>
      <c r="AI315" s="110">
        <f>Q49</f>
        <v>0</v>
      </c>
      <c r="AJ315" s="108">
        <f>Q50</f>
        <v>0</v>
      </c>
      <c r="AK315" s="108">
        <f>Q51</f>
        <v>0</v>
      </c>
      <c r="AL315" s="110">
        <f>Q52</f>
        <v>0</v>
      </c>
      <c r="AM315" s="108">
        <f>Q53</f>
        <v>0</v>
      </c>
      <c r="AN315" s="108">
        <f>Q54</f>
        <v>0</v>
      </c>
      <c r="AO315" s="110">
        <f>Q55</f>
        <v>0</v>
      </c>
    </row>
    <row r="316" spans="28:41" x14ac:dyDescent="0.2">
      <c r="AC316" t="s">
        <v>382</v>
      </c>
      <c r="AD316" s="108">
        <f>Q56</f>
        <v>0</v>
      </c>
      <c r="AE316" s="108">
        <f>Q57</f>
        <v>0</v>
      </c>
      <c r="AF316" s="110">
        <f>Q58</f>
        <v>0</v>
      </c>
      <c r="AG316" s="108">
        <f>Q59</f>
        <v>0</v>
      </c>
      <c r="AH316" s="108">
        <f>Q60</f>
        <v>0</v>
      </c>
      <c r="AI316" s="110">
        <f>Q61</f>
        <v>0</v>
      </c>
      <c r="AJ316" s="108">
        <f>Q62</f>
        <v>0</v>
      </c>
      <c r="AK316" s="108">
        <f>Q63</f>
        <v>0</v>
      </c>
      <c r="AL316" s="110">
        <f>Q64</f>
        <v>0</v>
      </c>
      <c r="AM316" s="108">
        <f>Q65</f>
        <v>0</v>
      </c>
      <c r="AN316" s="108">
        <f>Q66</f>
        <v>0</v>
      </c>
      <c r="AO316" s="110">
        <f>Q67</f>
        <v>0</v>
      </c>
    </row>
    <row r="317" spans="28:41" x14ac:dyDescent="0.2">
      <c r="AC317" t="s">
        <v>383</v>
      </c>
      <c r="AD317" s="108">
        <f>Q68</f>
        <v>0</v>
      </c>
      <c r="AE317" s="108">
        <f>Q69</f>
        <v>0</v>
      </c>
      <c r="AF317" s="110">
        <f>Q70</f>
        <v>0</v>
      </c>
      <c r="AG317" s="108">
        <f>Q71</f>
        <v>0</v>
      </c>
      <c r="AH317" s="108">
        <f>Q72</f>
        <v>0</v>
      </c>
      <c r="AI317" s="110">
        <f>Q73</f>
        <v>0</v>
      </c>
      <c r="AJ317" s="108">
        <f>Q74</f>
        <v>0</v>
      </c>
      <c r="AK317" s="108">
        <f>Q75</f>
        <v>0</v>
      </c>
      <c r="AL317" s="110">
        <f>Q76</f>
        <v>0</v>
      </c>
      <c r="AM317" s="108">
        <f>Q77</f>
        <v>0</v>
      </c>
      <c r="AN317" s="108">
        <f>Q78</f>
        <v>0</v>
      </c>
      <c r="AO317" s="110">
        <f>Q79</f>
        <v>0</v>
      </c>
    </row>
    <row r="318" spans="28:41" x14ac:dyDescent="0.2">
      <c r="AC318" t="s">
        <v>384</v>
      </c>
      <c r="AD318" s="108">
        <f>Q80</f>
        <v>0</v>
      </c>
      <c r="AE318" s="108">
        <f>Q81</f>
        <v>0</v>
      </c>
      <c r="AF318" s="110">
        <f>Q82</f>
        <v>0</v>
      </c>
      <c r="AG318" s="108">
        <f>Q83</f>
        <v>0</v>
      </c>
      <c r="AH318" s="108">
        <f>Q84</f>
        <v>0</v>
      </c>
      <c r="AI318" s="110">
        <f>Q85</f>
        <v>0</v>
      </c>
      <c r="AJ318" s="108">
        <f>Q86</f>
        <v>0</v>
      </c>
      <c r="AK318" s="108">
        <f>Q87</f>
        <v>0</v>
      </c>
      <c r="AL318" s="110">
        <f>Q88</f>
        <v>0</v>
      </c>
      <c r="AM318" s="108">
        <f>Q89</f>
        <v>0</v>
      </c>
      <c r="AN318" s="108">
        <f>Q90</f>
        <v>0</v>
      </c>
      <c r="AO318" s="110">
        <f>Q91</f>
        <v>0</v>
      </c>
    </row>
    <row r="320" spans="28:41" x14ac:dyDescent="0.2">
      <c r="AC320" t="s">
        <v>392</v>
      </c>
      <c r="AD320" s="140" t="s">
        <v>385</v>
      </c>
      <c r="AE320" s="140"/>
      <c r="AF320" s="140"/>
      <c r="AG320" s="140" t="s">
        <v>387</v>
      </c>
      <c r="AH320" s="140"/>
      <c r="AI320" s="140"/>
      <c r="AJ320" s="140" t="s">
        <v>393</v>
      </c>
      <c r="AK320" s="140"/>
      <c r="AL320" s="140"/>
      <c r="AM320" s="140" t="s">
        <v>394</v>
      </c>
      <c r="AN320" s="140"/>
      <c r="AO320" s="140"/>
    </row>
    <row r="321" spans="29:41" x14ac:dyDescent="0.2">
      <c r="AD321" s="107" t="s">
        <v>389</v>
      </c>
      <c r="AE321" s="107" t="s">
        <v>390</v>
      </c>
      <c r="AF321" s="109" t="s">
        <v>391</v>
      </c>
      <c r="AG321" s="107" t="s">
        <v>389</v>
      </c>
      <c r="AH321" s="107" t="s">
        <v>390</v>
      </c>
      <c r="AI321" s="109" t="s">
        <v>391</v>
      </c>
      <c r="AJ321" s="107" t="s">
        <v>389</v>
      </c>
      <c r="AK321" s="107" t="s">
        <v>390</v>
      </c>
      <c r="AL321" s="109" t="s">
        <v>391</v>
      </c>
      <c r="AM321" s="107" t="s">
        <v>389</v>
      </c>
      <c r="AN321" s="107" t="s">
        <v>390</v>
      </c>
      <c r="AO321" s="109" t="s">
        <v>391</v>
      </c>
    </row>
    <row r="322" spans="29:41" x14ac:dyDescent="0.2">
      <c r="AD322" s="108">
        <f>Q92</f>
        <v>0</v>
      </c>
      <c r="AE322" s="108">
        <f>Q93</f>
        <v>0</v>
      </c>
      <c r="AF322" s="110">
        <f>Q94</f>
        <v>0</v>
      </c>
      <c r="AG322" s="108">
        <f>Q95</f>
        <v>0</v>
      </c>
      <c r="AH322" s="108">
        <f>Q96</f>
        <v>0</v>
      </c>
      <c r="AI322" s="110">
        <f>Q97</f>
        <v>0</v>
      </c>
      <c r="AJ322" s="108">
        <f>Q98</f>
        <v>0</v>
      </c>
      <c r="AK322" s="108">
        <f>Q99</f>
        <v>0</v>
      </c>
      <c r="AL322" s="110">
        <f>Q100</f>
        <v>0</v>
      </c>
      <c r="AM322" s="108">
        <f>Q101</f>
        <v>0</v>
      </c>
      <c r="AN322" s="108">
        <f>Q102</f>
        <v>0</v>
      </c>
      <c r="AO322" s="110">
        <f>Q103</f>
        <v>0</v>
      </c>
    </row>
    <row r="324" spans="29:41" x14ac:dyDescent="0.2">
      <c r="AD324" s="140" t="s">
        <v>395</v>
      </c>
      <c r="AE324" s="140"/>
      <c r="AF324" s="140"/>
      <c r="AG324" s="140" t="s">
        <v>396</v>
      </c>
      <c r="AH324" s="140"/>
      <c r="AI324" s="140"/>
      <c r="AJ324" s="140" t="s">
        <v>388</v>
      </c>
      <c r="AK324" s="140"/>
      <c r="AL324" s="140"/>
      <c r="AM324" s="141"/>
      <c r="AN324" s="141"/>
      <c r="AO324" s="141"/>
    </row>
    <row r="325" spans="29:41" x14ac:dyDescent="0.2">
      <c r="AD325" s="107" t="s">
        <v>389</v>
      </c>
      <c r="AE325" s="107" t="s">
        <v>390</v>
      </c>
      <c r="AF325" s="109" t="s">
        <v>391</v>
      </c>
      <c r="AG325" s="107" t="s">
        <v>389</v>
      </c>
      <c r="AH325" s="107" t="s">
        <v>390</v>
      </c>
      <c r="AI325" s="109" t="s">
        <v>391</v>
      </c>
      <c r="AJ325" s="107" t="s">
        <v>389</v>
      </c>
      <c r="AK325" s="107" t="s">
        <v>390</v>
      </c>
      <c r="AL325" s="109" t="s">
        <v>391</v>
      </c>
      <c r="AM325" s="97"/>
      <c r="AN325" s="97"/>
      <c r="AO325" s="97"/>
    </row>
    <row r="326" spans="29:41" x14ac:dyDescent="0.2">
      <c r="AD326" s="108">
        <f>Q104</f>
        <v>0</v>
      </c>
      <c r="AE326" s="108">
        <f>Q105</f>
        <v>0</v>
      </c>
      <c r="AF326" s="110">
        <f>Q106</f>
        <v>0</v>
      </c>
      <c r="AG326" s="108">
        <f>Q107</f>
        <v>0</v>
      </c>
      <c r="AH326" s="108">
        <f>Q108</f>
        <v>0</v>
      </c>
      <c r="AI326" s="110">
        <f>Q109</f>
        <v>0</v>
      </c>
      <c r="AJ326" s="108">
        <f>Q110</f>
        <v>0</v>
      </c>
      <c r="AK326" s="108">
        <f>Q111</f>
        <v>0</v>
      </c>
      <c r="AL326" s="110">
        <f>Q112</f>
        <v>0</v>
      </c>
    </row>
    <row r="328" spans="29:41" x14ac:dyDescent="0.2">
      <c r="AC328" t="s">
        <v>127</v>
      </c>
      <c r="AD328" s="108">
        <f>Q114</f>
        <v>0</v>
      </c>
    </row>
    <row r="329" spans="29:41" x14ac:dyDescent="0.2">
      <c r="AC329" t="s">
        <v>128</v>
      </c>
      <c r="AD329" s="108">
        <f>Q115</f>
        <v>0</v>
      </c>
    </row>
    <row r="330" spans="29:41" x14ac:dyDescent="0.2">
      <c r="AC330" t="s">
        <v>129</v>
      </c>
      <c r="AD330" s="108">
        <f>Q116</f>
        <v>0</v>
      </c>
    </row>
    <row r="331" spans="29:41" x14ac:dyDescent="0.2">
      <c r="AC331" t="s">
        <v>130</v>
      </c>
      <c r="AD331" s="108">
        <f>Q117</f>
        <v>0</v>
      </c>
    </row>
    <row r="332" spans="29:41" x14ac:dyDescent="0.2">
      <c r="AC332" t="s">
        <v>131</v>
      </c>
      <c r="AD332" s="110">
        <f>Q118</f>
        <v>0</v>
      </c>
    </row>
    <row r="336" spans="29:41" ht="13.8" thickBot="1" x14ac:dyDescent="0.25"/>
    <row r="337" spans="28:41" x14ac:dyDescent="0.2">
      <c r="AB337" s="114" t="s">
        <v>417</v>
      </c>
      <c r="AC337" s="114"/>
      <c r="AD337" s="114"/>
      <c r="AE337" s="114"/>
      <c r="AF337" s="114"/>
      <c r="AG337" s="114"/>
      <c r="AH337" s="114"/>
      <c r="AI337" s="114"/>
      <c r="AJ337" s="114"/>
      <c r="AK337" s="114"/>
      <c r="AL337" s="114"/>
      <c r="AM337" s="114"/>
      <c r="AN337" s="114"/>
      <c r="AO337" s="114"/>
    </row>
    <row r="338" spans="28:41" x14ac:dyDescent="0.2">
      <c r="AC338" t="s">
        <v>408</v>
      </c>
      <c r="AD338" s="111" t="str">
        <f>R31</f>
        <v/>
      </c>
      <c r="AE338" s="112"/>
      <c r="AF338" s="112"/>
      <c r="AG338" s="113"/>
    </row>
    <row r="340" spans="28:41" x14ac:dyDescent="0.2">
      <c r="AC340" t="s">
        <v>397</v>
      </c>
      <c r="AD340" s="108">
        <f>R113</f>
        <v>0</v>
      </c>
    </row>
    <row r="342" spans="28:41" x14ac:dyDescent="0.2">
      <c r="AD342" s="140" t="s">
        <v>385</v>
      </c>
      <c r="AE342" s="140"/>
      <c r="AF342" s="140"/>
      <c r="AG342" s="140" t="s">
        <v>386</v>
      </c>
      <c r="AH342" s="140"/>
      <c r="AI342" s="140"/>
      <c r="AJ342" s="140" t="s">
        <v>387</v>
      </c>
      <c r="AK342" s="140"/>
      <c r="AL342" s="140"/>
      <c r="AM342" s="140" t="s">
        <v>388</v>
      </c>
      <c r="AN342" s="140"/>
      <c r="AO342" s="140"/>
    </row>
    <row r="343" spans="28:41" x14ac:dyDescent="0.2">
      <c r="AC343" t="s">
        <v>416</v>
      </c>
      <c r="AD343" s="107" t="s">
        <v>389</v>
      </c>
      <c r="AE343" s="107" t="s">
        <v>390</v>
      </c>
      <c r="AF343" s="109" t="s">
        <v>391</v>
      </c>
      <c r="AG343" s="107" t="s">
        <v>389</v>
      </c>
      <c r="AH343" s="107" t="s">
        <v>390</v>
      </c>
      <c r="AI343" s="109" t="s">
        <v>391</v>
      </c>
      <c r="AJ343" s="107" t="s">
        <v>389</v>
      </c>
      <c r="AK343" s="107" t="s">
        <v>390</v>
      </c>
      <c r="AL343" s="109" t="s">
        <v>391</v>
      </c>
      <c r="AM343" s="107" t="s">
        <v>389</v>
      </c>
      <c r="AN343" s="107" t="s">
        <v>390</v>
      </c>
      <c r="AO343" s="109" t="s">
        <v>391</v>
      </c>
    </row>
    <row r="344" spans="28:41" x14ac:dyDescent="0.2">
      <c r="AC344" t="s">
        <v>380</v>
      </c>
      <c r="AD344" s="108">
        <f>R32</f>
        <v>0</v>
      </c>
      <c r="AE344" s="108">
        <f>R33</f>
        <v>0</v>
      </c>
      <c r="AF344" s="110">
        <f>R34</f>
        <v>0</v>
      </c>
      <c r="AG344" s="108">
        <f>R35</f>
        <v>0</v>
      </c>
      <c r="AH344" s="108">
        <f>R36</f>
        <v>0</v>
      </c>
      <c r="AI344" s="110">
        <f>R37</f>
        <v>0</v>
      </c>
      <c r="AJ344" s="108">
        <f>R38</f>
        <v>0</v>
      </c>
      <c r="AK344" s="108">
        <f>R39</f>
        <v>0</v>
      </c>
      <c r="AL344" s="110">
        <f>R40</f>
        <v>0</v>
      </c>
      <c r="AM344" s="108">
        <f>R41</f>
        <v>0</v>
      </c>
      <c r="AN344" s="108">
        <f>R42</f>
        <v>0</v>
      </c>
      <c r="AO344" s="110">
        <f>R43</f>
        <v>0</v>
      </c>
    </row>
    <row r="345" spans="28:41" x14ac:dyDescent="0.2">
      <c r="AC345" t="s">
        <v>381</v>
      </c>
      <c r="AD345" s="108">
        <f>R44</f>
        <v>0</v>
      </c>
      <c r="AE345" s="108">
        <f>R45</f>
        <v>0</v>
      </c>
      <c r="AF345" s="110">
        <f>R46</f>
        <v>0</v>
      </c>
      <c r="AG345" s="108">
        <f>R47</f>
        <v>0</v>
      </c>
      <c r="AH345" s="108">
        <f>R48</f>
        <v>0</v>
      </c>
      <c r="AI345" s="110">
        <f>R49</f>
        <v>0</v>
      </c>
      <c r="AJ345" s="108">
        <f>R50</f>
        <v>0</v>
      </c>
      <c r="AK345" s="108">
        <f>R51</f>
        <v>0</v>
      </c>
      <c r="AL345" s="110">
        <f>R52</f>
        <v>0</v>
      </c>
      <c r="AM345" s="108">
        <f>R53</f>
        <v>0</v>
      </c>
      <c r="AN345" s="108">
        <f>R54</f>
        <v>0</v>
      </c>
      <c r="AO345" s="110">
        <f>R55</f>
        <v>0</v>
      </c>
    </row>
    <row r="346" spans="28:41" x14ac:dyDescent="0.2">
      <c r="AC346" t="s">
        <v>382</v>
      </c>
      <c r="AD346" s="108">
        <f>R56</f>
        <v>0</v>
      </c>
      <c r="AE346" s="108">
        <f>R57</f>
        <v>0</v>
      </c>
      <c r="AF346" s="110">
        <f>R58</f>
        <v>0</v>
      </c>
      <c r="AG346" s="108">
        <f>R59</f>
        <v>0</v>
      </c>
      <c r="AH346" s="108">
        <f>R60</f>
        <v>0</v>
      </c>
      <c r="AI346" s="110">
        <f>R61</f>
        <v>0</v>
      </c>
      <c r="AJ346" s="108">
        <f>R62</f>
        <v>0</v>
      </c>
      <c r="AK346" s="108">
        <f>R63</f>
        <v>0</v>
      </c>
      <c r="AL346" s="110">
        <f>R64</f>
        <v>0</v>
      </c>
      <c r="AM346" s="108">
        <f>R65</f>
        <v>0</v>
      </c>
      <c r="AN346" s="108">
        <f>R66</f>
        <v>0</v>
      </c>
      <c r="AO346" s="110">
        <f>R67</f>
        <v>0</v>
      </c>
    </row>
    <row r="347" spans="28:41" x14ac:dyDescent="0.2">
      <c r="AC347" t="s">
        <v>383</v>
      </c>
      <c r="AD347" s="108">
        <f>R68</f>
        <v>0</v>
      </c>
      <c r="AE347" s="108">
        <f>R69</f>
        <v>0</v>
      </c>
      <c r="AF347" s="110">
        <f>R70</f>
        <v>0</v>
      </c>
      <c r="AG347" s="108">
        <f>R71</f>
        <v>0</v>
      </c>
      <c r="AH347" s="108">
        <f>R72</f>
        <v>0</v>
      </c>
      <c r="AI347" s="110">
        <f>R73</f>
        <v>0</v>
      </c>
      <c r="AJ347" s="108">
        <f>R74</f>
        <v>0</v>
      </c>
      <c r="AK347" s="108">
        <f>R75</f>
        <v>0</v>
      </c>
      <c r="AL347" s="110">
        <f>R76</f>
        <v>0</v>
      </c>
      <c r="AM347" s="108">
        <f>R77</f>
        <v>0</v>
      </c>
      <c r="AN347" s="108">
        <f>R78</f>
        <v>0</v>
      </c>
      <c r="AO347" s="110">
        <f>R79</f>
        <v>0</v>
      </c>
    </row>
    <row r="348" spans="28:41" x14ac:dyDescent="0.2">
      <c r="AC348" t="s">
        <v>384</v>
      </c>
      <c r="AD348" s="108">
        <f>R80</f>
        <v>0</v>
      </c>
      <c r="AE348" s="108">
        <f>R81</f>
        <v>0</v>
      </c>
      <c r="AF348" s="110">
        <f>R82</f>
        <v>0</v>
      </c>
      <c r="AG348" s="108">
        <f>R83</f>
        <v>0</v>
      </c>
      <c r="AH348" s="108">
        <f>R84</f>
        <v>0</v>
      </c>
      <c r="AI348" s="110">
        <f>R85</f>
        <v>0</v>
      </c>
      <c r="AJ348" s="108">
        <f>R86</f>
        <v>0</v>
      </c>
      <c r="AK348" s="108">
        <f>R87</f>
        <v>0</v>
      </c>
      <c r="AL348" s="110">
        <f>R88</f>
        <v>0</v>
      </c>
      <c r="AM348" s="108">
        <f>R89</f>
        <v>0</v>
      </c>
      <c r="AN348" s="108">
        <f>R90</f>
        <v>0</v>
      </c>
      <c r="AO348" s="110">
        <f>R91</f>
        <v>0</v>
      </c>
    </row>
    <row r="350" spans="28:41" x14ac:dyDescent="0.2">
      <c r="AC350" t="s">
        <v>392</v>
      </c>
      <c r="AD350" s="140" t="s">
        <v>385</v>
      </c>
      <c r="AE350" s="140"/>
      <c r="AF350" s="140"/>
      <c r="AG350" s="140" t="s">
        <v>387</v>
      </c>
      <c r="AH350" s="140"/>
      <c r="AI350" s="140"/>
      <c r="AJ350" s="140" t="s">
        <v>393</v>
      </c>
      <c r="AK350" s="140"/>
      <c r="AL350" s="140"/>
      <c r="AM350" s="140" t="s">
        <v>394</v>
      </c>
      <c r="AN350" s="140"/>
      <c r="AO350" s="140"/>
    </row>
    <row r="351" spans="28:41" x14ac:dyDescent="0.2">
      <c r="AD351" s="107" t="s">
        <v>389</v>
      </c>
      <c r="AE351" s="107" t="s">
        <v>390</v>
      </c>
      <c r="AF351" s="109" t="s">
        <v>391</v>
      </c>
      <c r="AG351" s="107" t="s">
        <v>389</v>
      </c>
      <c r="AH351" s="107" t="s">
        <v>390</v>
      </c>
      <c r="AI351" s="109" t="s">
        <v>391</v>
      </c>
      <c r="AJ351" s="107" t="s">
        <v>389</v>
      </c>
      <c r="AK351" s="107" t="s">
        <v>390</v>
      </c>
      <c r="AL351" s="109" t="s">
        <v>391</v>
      </c>
      <c r="AM351" s="107" t="s">
        <v>389</v>
      </c>
      <c r="AN351" s="107" t="s">
        <v>390</v>
      </c>
      <c r="AO351" s="109" t="s">
        <v>391</v>
      </c>
    </row>
    <row r="352" spans="28:41" x14ac:dyDescent="0.2">
      <c r="AD352" s="108">
        <f>R92</f>
        <v>0</v>
      </c>
      <c r="AE352" s="108">
        <f>R93</f>
        <v>0</v>
      </c>
      <c r="AF352" s="110">
        <f>R94</f>
        <v>0</v>
      </c>
      <c r="AG352" s="108">
        <f>R95</f>
        <v>0</v>
      </c>
      <c r="AH352" s="108">
        <f>R96</f>
        <v>0</v>
      </c>
      <c r="AI352" s="110">
        <f>R97</f>
        <v>0</v>
      </c>
      <c r="AJ352" s="108">
        <f>R98</f>
        <v>0</v>
      </c>
      <c r="AK352" s="108">
        <f>R99</f>
        <v>0</v>
      </c>
      <c r="AL352" s="110">
        <f>R100</f>
        <v>0</v>
      </c>
      <c r="AM352" s="108">
        <f>R101</f>
        <v>0</v>
      </c>
      <c r="AN352" s="108">
        <f>R102</f>
        <v>0</v>
      </c>
      <c r="AO352" s="110">
        <f>R103</f>
        <v>0</v>
      </c>
    </row>
    <row r="354" spans="28:41" x14ac:dyDescent="0.2">
      <c r="AD354" s="140" t="s">
        <v>395</v>
      </c>
      <c r="AE354" s="140"/>
      <c r="AF354" s="140"/>
      <c r="AG354" s="140" t="s">
        <v>396</v>
      </c>
      <c r="AH354" s="140"/>
      <c r="AI354" s="140"/>
      <c r="AJ354" s="140" t="s">
        <v>388</v>
      </c>
      <c r="AK354" s="140"/>
      <c r="AL354" s="140"/>
      <c r="AM354" s="141"/>
      <c r="AN354" s="141"/>
      <c r="AO354" s="141"/>
    </row>
    <row r="355" spans="28:41" x14ac:dyDescent="0.2">
      <c r="AD355" s="107" t="s">
        <v>389</v>
      </c>
      <c r="AE355" s="107" t="s">
        <v>390</v>
      </c>
      <c r="AF355" s="109" t="s">
        <v>391</v>
      </c>
      <c r="AG355" s="107" t="s">
        <v>389</v>
      </c>
      <c r="AH355" s="107" t="s">
        <v>390</v>
      </c>
      <c r="AI355" s="109" t="s">
        <v>391</v>
      </c>
      <c r="AJ355" s="107" t="s">
        <v>389</v>
      </c>
      <c r="AK355" s="107" t="s">
        <v>390</v>
      </c>
      <c r="AL355" s="109" t="s">
        <v>391</v>
      </c>
      <c r="AM355" s="97"/>
      <c r="AN355" s="97"/>
      <c r="AO355" s="97"/>
    </row>
    <row r="356" spans="28:41" x14ac:dyDescent="0.2">
      <c r="AD356" s="108">
        <f>R104</f>
        <v>0</v>
      </c>
      <c r="AE356" s="108">
        <f>R105</f>
        <v>0</v>
      </c>
      <c r="AF356" s="110">
        <f>R106</f>
        <v>0</v>
      </c>
      <c r="AG356" s="108">
        <f>R107</f>
        <v>0</v>
      </c>
      <c r="AH356" s="108">
        <f>R108</f>
        <v>0</v>
      </c>
      <c r="AI356" s="110">
        <f>R109</f>
        <v>0</v>
      </c>
      <c r="AJ356" s="108">
        <f>R110</f>
        <v>0</v>
      </c>
      <c r="AK356" s="108">
        <f>R111</f>
        <v>0</v>
      </c>
      <c r="AL356" s="110">
        <f>R112</f>
        <v>0</v>
      </c>
    </row>
    <row r="358" spans="28:41" x14ac:dyDescent="0.2">
      <c r="AC358" t="s">
        <v>127</v>
      </c>
      <c r="AD358" s="108">
        <f>R114</f>
        <v>0</v>
      </c>
    </row>
    <row r="359" spans="28:41" x14ac:dyDescent="0.2">
      <c r="AC359" t="s">
        <v>128</v>
      </c>
      <c r="AD359" s="108">
        <f>R115</f>
        <v>0</v>
      </c>
    </row>
    <row r="360" spans="28:41" x14ac:dyDescent="0.2">
      <c r="AC360" t="s">
        <v>129</v>
      </c>
      <c r="AD360" s="108">
        <f>R116</f>
        <v>0</v>
      </c>
    </row>
    <row r="361" spans="28:41" x14ac:dyDescent="0.2">
      <c r="AC361" t="s">
        <v>130</v>
      </c>
      <c r="AD361" s="108">
        <f>R117</f>
        <v>0</v>
      </c>
    </row>
    <row r="362" spans="28:41" x14ac:dyDescent="0.2">
      <c r="AC362" t="s">
        <v>131</v>
      </c>
      <c r="AD362" s="110">
        <f>R118</f>
        <v>0</v>
      </c>
    </row>
    <row r="366" spans="28:41" ht="13.8" thickBot="1" x14ac:dyDescent="0.25"/>
    <row r="367" spans="28:41" x14ac:dyDescent="0.2">
      <c r="AB367" s="114" t="s">
        <v>417</v>
      </c>
      <c r="AC367" s="114"/>
      <c r="AD367" s="114"/>
      <c r="AE367" s="114"/>
      <c r="AF367" s="114"/>
      <c r="AG367" s="114"/>
      <c r="AH367" s="114"/>
      <c r="AI367" s="114"/>
      <c r="AJ367" s="114"/>
      <c r="AK367" s="114"/>
      <c r="AL367" s="114"/>
      <c r="AM367" s="114"/>
      <c r="AN367" s="114"/>
      <c r="AO367" s="114"/>
    </row>
    <row r="368" spans="28:41" x14ac:dyDescent="0.2">
      <c r="AC368" t="s">
        <v>409</v>
      </c>
      <c r="AD368" s="111" t="str">
        <f>S31</f>
        <v/>
      </c>
      <c r="AE368" s="112"/>
      <c r="AF368" s="112"/>
      <c r="AG368" s="113"/>
    </row>
    <row r="370" spans="29:41" x14ac:dyDescent="0.2">
      <c r="AC370" t="s">
        <v>397</v>
      </c>
      <c r="AD370" s="108">
        <f>S113</f>
        <v>0</v>
      </c>
    </row>
    <row r="372" spans="29:41" x14ac:dyDescent="0.2">
      <c r="AD372" s="140" t="s">
        <v>385</v>
      </c>
      <c r="AE372" s="140"/>
      <c r="AF372" s="140"/>
      <c r="AG372" s="140" t="s">
        <v>386</v>
      </c>
      <c r="AH372" s="140"/>
      <c r="AI372" s="140"/>
      <c r="AJ372" s="140" t="s">
        <v>387</v>
      </c>
      <c r="AK372" s="140"/>
      <c r="AL372" s="140"/>
      <c r="AM372" s="140" t="s">
        <v>388</v>
      </c>
      <c r="AN372" s="140"/>
      <c r="AO372" s="140"/>
    </row>
    <row r="373" spans="29:41" x14ac:dyDescent="0.2">
      <c r="AC373" t="s">
        <v>416</v>
      </c>
      <c r="AD373" s="107" t="s">
        <v>389</v>
      </c>
      <c r="AE373" s="107" t="s">
        <v>390</v>
      </c>
      <c r="AF373" s="109" t="s">
        <v>391</v>
      </c>
      <c r="AG373" s="107" t="s">
        <v>389</v>
      </c>
      <c r="AH373" s="107" t="s">
        <v>390</v>
      </c>
      <c r="AI373" s="109" t="s">
        <v>391</v>
      </c>
      <c r="AJ373" s="107" t="s">
        <v>389</v>
      </c>
      <c r="AK373" s="107" t="s">
        <v>390</v>
      </c>
      <c r="AL373" s="109" t="s">
        <v>391</v>
      </c>
      <c r="AM373" s="107" t="s">
        <v>389</v>
      </c>
      <c r="AN373" s="107" t="s">
        <v>390</v>
      </c>
      <c r="AO373" s="109" t="s">
        <v>391</v>
      </c>
    </row>
    <row r="374" spans="29:41" x14ac:dyDescent="0.2">
      <c r="AC374" t="s">
        <v>380</v>
      </c>
      <c r="AD374" s="108">
        <f>S32</f>
        <v>0</v>
      </c>
      <c r="AE374" s="108">
        <f>S33</f>
        <v>0</v>
      </c>
      <c r="AF374" s="110">
        <f>S34</f>
        <v>0</v>
      </c>
      <c r="AG374" s="108">
        <f>S35</f>
        <v>0</v>
      </c>
      <c r="AH374" s="108">
        <f>S36</f>
        <v>0</v>
      </c>
      <c r="AI374" s="110">
        <f>S37</f>
        <v>0</v>
      </c>
      <c r="AJ374" s="108">
        <f>S38</f>
        <v>0</v>
      </c>
      <c r="AK374" s="108">
        <f>S39</f>
        <v>0</v>
      </c>
      <c r="AL374" s="110">
        <f>S40</f>
        <v>0</v>
      </c>
      <c r="AM374" s="108">
        <f>S41</f>
        <v>0</v>
      </c>
      <c r="AN374" s="108">
        <f>S42</f>
        <v>0</v>
      </c>
      <c r="AO374" s="110">
        <f>S43</f>
        <v>0</v>
      </c>
    </row>
    <row r="375" spans="29:41" x14ac:dyDescent="0.2">
      <c r="AC375" t="s">
        <v>381</v>
      </c>
      <c r="AD375" s="108">
        <f>S44</f>
        <v>0</v>
      </c>
      <c r="AE375" s="108">
        <f>S45</f>
        <v>0</v>
      </c>
      <c r="AF375" s="110">
        <f>S46</f>
        <v>0</v>
      </c>
      <c r="AG375" s="108">
        <f>S47</f>
        <v>0</v>
      </c>
      <c r="AH375" s="108">
        <f>S48</f>
        <v>0</v>
      </c>
      <c r="AI375" s="110">
        <f>S49</f>
        <v>0</v>
      </c>
      <c r="AJ375" s="108">
        <f>S50</f>
        <v>0</v>
      </c>
      <c r="AK375" s="108">
        <f>S51</f>
        <v>0</v>
      </c>
      <c r="AL375" s="110">
        <f>S52</f>
        <v>0</v>
      </c>
      <c r="AM375" s="108">
        <f>S53</f>
        <v>0</v>
      </c>
      <c r="AN375" s="108">
        <f>S54</f>
        <v>0</v>
      </c>
      <c r="AO375" s="110">
        <f>S55</f>
        <v>0</v>
      </c>
    </row>
    <row r="376" spans="29:41" x14ac:dyDescent="0.2">
      <c r="AC376" t="s">
        <v>382</v>
      </c>
      <c r="AD376" s="108">
        <f>S56</f>
        <v>0</v>
      </c>
      <c r="AE376" s="108">
        <f>S57</f>
        <v>0</v>
      </c>
      <c r="AF376" s="110">
        <f>S58</f>
        <v>0</v>
      </c>
      <c r="AG376" s="108">
        <f>S59</f>
        <v>0</v>
      </c>
      <c r="AH376" s="108">
        <f>S60</f>
        <v>0</v>
      </c>
      <c r="AI376" s="110">
        <f>S61</f>
        <v>0</v>
      </c>
      <c r="AJ376" s="108">
        <f>S62</f>
        <v>0</v>
      </c>
      <c r="AK376" s="108">
        <f>S63</f>
        <v>0</v>
      </c>
      <c r="AL376" s="110">
        <f>S64</f>
        <v>0</v>
      </c>
      <c r="AM376" s="108">
        <f>S65</f>
        <v>0</v>
      </c>
      <c r="AN376" s="108">
        <f>S66</f>
        <v>0</v>
      </c>
      <c r="AO376" s="110">
        <f>S67</f>
        <v>0</v>
      </c>
    </row>
    <row r="377" spans="29:41" x14ac:dyDescent="0.2">
      <c r="AC377" t="s">
        <v>383</v>
      </c>
      <c r="AD377" s="108">
        <f>S68</f>
        <v>0</v>
      </c>
      <c r="AE377" s="108">
        <f>S69</f>
        <v>0</v>
      </c>
      <c r="AF377" s="110">
        <f>S70</f>
        <v>0</v>
      </c>
      <c r="AG377" s="108">
        <f>S71</f>
        <v>0</v>
      </c>
      <c r="AH377" s="108">
        <f>S72</f>
        <v>0</v>
      </c>
      <c r="AI377" s="110">
        <f>S73</f>
        <v>0</v>
      </c>
      <c r="AJ377" s="108">
        <f>S74</f>
        <v>0</v>
      </c>
      <c r="AK377" s="108">
        <f>S75</f>
        <v>0</v>
      </c>
      <c r="AL377" s="110">
        <f>S76</f>
        <v>0</v>
      </c>
      <c r="AM377" s="108">
        <f>S77</f>
        <v>0</v>
      </c>
      <c r="AN377" s="108">
        <f>S78</f>
        <v>0</v>
      </c>
      <c r="AO377" s="110">
        <f>S79</f>
        <v>0</v>
      </c>
    </row>
    <row r="378" spans="29:41" x14ac:dyDescent="0.2">
      <c r="AC378" t="s">
        <v>384</v>
      </c>
      <c r="AD378" s="108">
        <f>S80</f>
        <v>0</v>
      </c>
      <c r="AE378" s="108">
        <f>S81</f>
        <v>0</v>
      </c>
      <c r="AF378" s="110">
        <f>S82</f>
        <v>0</v>
      </c>
      <c r="AG378" s="108">
        <f>S83</f>
        <v>0</v>
      </c>
      <c r="AH378" s="108">
        <f>S84</f>
        <v>0</v>
      </c>
      <c r="AI378" s="110">
        <f>S85</f>
        <v>0</v>
      </c>
      <c r="AJ378" s="108">
        <f>S86</f>
        <v>0</v>
      </c>
      <c r="AK378" s="108">
        <f>S87</f>
        <v>0</v>
      </c>
      <c r="AL378" s="110">
        <f>S88</f>
        <v>0</v>
      </c>
      <c r="AM378" s="108">
        <f>S89</f>
        <v>0</v>
      </c>
      <c r="AN378" s="108">
        <f>S90</f>
        <v>0</v>
      </c>
      <c r="AO378" s="110">
        <f>S91</f>
        <v>0</v>
      </c>
    </row>
    <row r="380" spans="29:41" x14ac:dyDescent="0.2">
      <c r="AC380" t="s">
        <v>392</v>
      </c>
      <c r="AD380" s="140" t="s">
        <v>385</v>
      </c>
      <c r="AE380" s="140"/>
      <c r="AF380" s="140"/>
      <c r="AG380" s="140" t="s">
        <v>387</v>
      </c>
      <c r="AH380" s="140"/>
      <c r="AI380" s="140"/>
      <c r="AJ380" s="140" t="s">
        <v>393</v>
      </c>
      <c r="AK380" s="140"/>
      <c r="AL380" s="140"/>
      <c r="AM380" s="140" t="s">
        <v>394</v>
      </c>
      <c r="AN380" s="140"/>
      <c r="AO380" s="140"/>
    </row>
    <row r="381" spans="29:41" x14ac:dyDescent="0.2">
      <c r="AD381" s="107" t="s">
        <v>389</v>
      </c>
      <c r="AE381" s="107" t="s">
        <v>390</v>
      </c>
      <c r="AF381" s="109" t="s">
        <v>391</v>
      </c>
      <c r="AG381" s="107" t="s">
        <v>389</v>
      </c>
      <c r="AH381" s="107" t="s">
        <v>390</v>
      </c>
      <c r="AI381" s="109" t="s">
        <v>391</v>
      </c>
      <c r="AJ381" s="107" t="s">
        <v>389</v>
      </c>
      <c r="AK381" s="107" t="s">
        <v>390</v>
      </c>
      <c r="AL381" s="109" t="s">
        <v>391</v>
      </c>
      <c r="AM381" s="107" t="s">
        <v>389</v>
      </c>
      <c r="AN381" s="107" t="s">
        <v>390</v>
      </c>
      <c r="AO381" s="109" t="s">
        <v>391</v>
      </c>
    </row>
    <row r="382" spans="29:41" x14ac:dyDescent="0.2">
      <c r="AD382" s="108">
        <f>S92</f>
        <v>0</v>
      </c>
      <c r="AE382" s="108">
        <f>S93</f>
        <v>0</v>
      </c>
      <c r="AF382" s="110">
        <f>S94</f>
        <v>0</v>
      </c>
      <c r="AG382" s="108">
        <f>S95</f>
        <v>0</v>
      </c>
      <c r="AH382" s="108">
        <f>S96</f>
        <v>0</v>
      </c>
      <c r="AI382" s="110">
        <f>S97</f>
        <v>0</v>
      </c>
      <c r="AJ382" s="108">
        <f>S98</f>
        <v>0</v>
      </c>
      <c r="AK382" s="108">
        <f>S99</f>
        <v>0</v>
      </c>
      <c r="AL382" s="110">
        <f>S100</f>
        <v>0</v>
      </c>
      <c r="AM382" s="108">
        <f>S101</f>
        <v>0</v>
      </c>
      <c r="AN382" s="108">
        <f>S102</f>
        <v>0</v>
      </c>
      <c r="AO382" s="110">
        <f>S103</f>
        <v>0</v>
      </c>
    </row>
    <row r="384" spans="29:41" x14ac:dyDescent="0.2">
      <c r="AD384" s="140" t="s">
        <v>395</v>
      </c>
      <c r="AE384" s="140"/>
      <c r="AF384" s="140"/>
      <c r="AG384" s="140" t="s">
        <v>396</v>
      </c>
      <c r="AH384" s="140"/>
      <c r="AI384" s="140"/>
      <c r="AJ384" s="140" t="s">
        <v>388</v>
      </c>
      <c r="AK384" s="140"/>
      <c r="AL384" s="140"/>
      <c r="AM384" s="141"/>
      <c r="AN384" s="141"/>
      <c r="AO384" s="141"/>
    </row>
    <row r="385" spans="28:41" x14ac:dyDescent="0.2">
      <c r="AD385" s="107" t="s">
        <v>389</v>
      </c>
      <c r="AE385" s="107" t="s">
        <v>390</v>
      </c>
      <c r="AF385" s="109" t="s">
        <v>391</v>
      </c>
      <c r="AG385" s="107" t="s">
        <v>389</v>
      </c>
      <c r="AH385" s="107" t="s">
        <v>390</v>
      </c>
      <c r="AI385" s="109" t="s">
        <v>391</v>
      </c>
      <c r="AJ385" s="107" t="s">
        <v>389</v>
      </c>
      <c r="AK385" s="107" t="s">
        <v>390</v>
      </c>
      <c r="AL385" s="109" t="s">
        <v>391</v>
      </c>
      <c r="AM385" s="97"/>
      <c r="AN385" s="97"/>
      <c r="AO385" s="97"/>
    </row>
    <row r="386" spans="28:41" x14ac:dyDescent="0.2">
      <c r="AD386" s="108">
        <f>S104</f>
        <v>0</v>
      </c>
      <c r="AE386" s="108">
        <f>S105</f>
        <v>0</v>
      </c>
      <c r="AF386" s="110">
        <f>S106</f>
        <v>0</v>
      </c>
      <c r="AG386" s="108">
        <f>S107</f>
        <v>0</v>
      </c>
      <c r="AH386" s="108">
        <f>S108</f>
        <v>0</v>
      </c>
      <c r="AI386" s="110">
        <f>S109</f>
        <v>0</v>
      </c>
      <c r="AJ386" s="108">
        <f>S110</f>
        <v>0</v>
      </c>
      <c r="AK386" s="108">
        <f>S111</f>
        <v>0</v>
      </c>
      <c r="AL386" s="110">
        <f>S112</f>
        <v>0</v>
      </c>
    </row>
    <row r="388" spans="28:41" x14ac:dyDescent="0.2">
      <c r="AC388" t="s">
        <v>127</v>
      </c>
      <c r="AD388" s="108">
        <f>S114</f>
        <v>0</v>
      </c>
    </row>
    <row r="389" spans="28:41" x14ac:dyDescent="0.2">
      <c r="AC389" t="s">
        <v>128</v>
      </c>
      <c r="AD389" s="108">
        <f>S115</f>
        <v>0</v>
      </c>
    </row>
    <row r="390" spans="28:41" x14ac:dyDescent="0.2">
      <c r="AC390" t="s">
        <v>129</v>
      </c>
      <c r="AD390" s="108">
        <f>S116</f>
        <v>0</v>
      </c>
    </row>
    <row r="391" spans="28:41" x14ac:dyDescent="0.2">
      <c r="AC391" t="s">
        <v>130</v>
      </c>
      <c r="AD391" s="108">
        <f>S117</f>
        <v>0</v>
      </c>
    </row>
    <row r="392" spans="28:41" x14ac:dyDescent="0.2">
      <c r="AC392" t="s">
        <v>131</v>
      </c>
      <c r="AD392" s="110">
        <f>S118</f>
        <v>0</v>
      </c>
    </row>
    <row r="396" spans="28:41" ht="13.8" thickBot="1" x14ac:dyDescent="0.25"/>
    <row r="397" spans="28:41" x14ac:dyDescent="0.2">
      <c r="AB397" s="114" t="s">
        <v>417</v>
      </c>
      <c r="AC397" s="114"/>
      <c r="AD397" s="114"/>
      <c r="AE397" s="114"/>
      <c r="AF397" s="114"/>
      <c r="AG397" s="114"/>
      <c r="AH397" s="114"/>
      <c r="AI397" s="114"/>
      <c r="AJ397" s="114"/>
      <c r="AK397" s="114"/>
      <c r="AL397" s="114"/>
      <c r="AM397" s="114"/>
      <c r="AN397" s="114"/>
      <c r="AO397" s="114"/>
    </row>
    <row r="398" spans="28:41" x14ac:dyDescent="0.2">
      <c r="AC398" t="s">
        <v>410</v>
      </c>
      <c r="AD398" s="111" t="str">
        <f>T31</f>
        <v/>
      </c>
      <c r="AE398" s="112"/>
      <c r="AF398" s="112"/>
      <c r="AG398" s="113"/>
    </row>
    <row r="400" spans="28:41" x14ac:dyDescent="0.2">
      <c r="AC400" t="s">
        <v>397</v>
      </c>
      <c r="AD400" s="108">
        <f>T113</f>
        <v>0</v>
      </c>
    </row>
    <row r="402" spans="29:41" x14ac:dyDescent="0.2">
      <c r="AD402" s="140" t="s">
        <v>385</v>
      </c>
      <c r="AE402" s="140"/>
      <c r="AF402" s="140"/>
      <c r="AG402" s="140" t="s">
        <v>386</v>
      </c>
      <c r="AH402" s="140"/>
      <c r="AI402" s="140"/>
      <c r="AJ402" s="140" t="s">
        <v>387</v>
      </c>
      <c r="AK402" s="140"/>
      <c r="AL402" s="140"/>
      <c r="AM402" s="140" t="s">
        <v>388</v>
      </c>
      <c r="AN402" s="140"/>
      <c r="AO402" s="140"/>
    </row>
    <row r="403" spans="29:41" x14ac:dyDescent="0.2">
      <c r="AC403" t="s">
        <v>416</v>
      </c>
      <c r="AD403" s="107" t="s">
        <v>389</v>
      </c>
      <c r="AE403" s="107" t="s">
        <v>390</v>
      </c>
      <c r="AF403" s="109" t="s">
        <v>391</v>
      </c>
      <c r="AG403" s="107" t="s">
        <v>389</v>
      </c>
      <c r="AH403" s="107" t="s">
        <v>390</v>
      </c>
      <c r="AI403" s="109" t="s">
        <v>391</v>
      </c>
      <c r="AJ403" s="107" t="s">
        <v>389</v>
      </c>
      <c r="AK403" s="107" t="s">
        <v>390</v>
      </c>
      <c r="AL403" s="109" t="s">
        <v>391</v>
      </c>
      <c r="AM403" s="107" t="s">
        <v>389</v>
      </c>
      <c r="AN403" s="107" t="s">
        <v>390</v>
      </c>
      <c r="AO403" s="109" t="s">
        <v>391</v>
      </c>
    </row>
    <row r="404" spans="29:41" x14ac:dyDescent="0.2">
      <c r="AC404" t="s">
        <v>380</v>
      </c>
      <c r="AD404" s="108">
        <f>T32</f>
        <v>0</v>
      </c>
      <c r="AE404" s="108">
        <f>T33</f>
        <v>0</v>
      </c>
      <c r="AF404" s="110">
        <f>T34</f>
        <v>0</v>
      </c>
      <c r="AG404" s="108">
        <f>T35</f>
        <v>0</v>
      </c>
      <c r="AH404" s="108">
        <f>T36</f>
        <v>0</v>
      </c>
      <c r="AI404" s="110">
        <f>T37</f>
        <v>0</v>
      </c>
      <c r="AJ404" s="108">
        <f>T38</f>
        <v>0</v>
      </c>
      <c r="AK404" s="108">
        <f>T39</f>
        <v>0</v>
      </c>
      <c r="AL404" s="110">
        <f>T40</f>
        <v>0</v>
      </c>
      <c r="AM404" s="108">
        <f>T41</f>
        <v>0</v>
      </c>
      <c r="AN404" s="108">
        <f>T42</f>
        <v>0</v>
      </c>
      <c r="AO404" s="110">
        <f>T43</f>
        <v>0</v>
      </c>
    </row>
    <row r="405" spans="29:41" x14ac:dyDescent="0.2">
      <c r="AC405" t="s">
        <v>381</v>
      </c>
      <c r="AD405" s="108">
        <f>T44</f>
        <v>0</v>
      </c>
      <c r="AE405" s="108">
        <f>T45</f>
        <v>0</v>
      </c>
      <c r="AF405" s="110">
        <f>T46</f>
        <v>0</v>
      </c>
      <c r="AG405" s="108">
        <f>T47</f>
        <v>0</v>
      </c>
      <c r="AH405" s="108">
        <f>T48</f>
        <v>0</v>
      </c>
      <c r="AI405" s="110">
        <f>T49</f>
        <v>0</v>
      </c>
      <c r="AJ405" s="108">
        <f>T50</f>
        <v>0</v>
      </c>
      <c r="AK405" s="108">
        <f>T51</f>
        <v>0</v>
      </c>
      <c r="AL405" s="110">
        <f>T52</f>
        <v>0</v>
      </c>
      <c r="AM405" s="108">
        <f>T53</f>
        <v>0</v>
      </c>
      <c r="AN405" s="108">
        <f>T54</f>
        <v>0</v>
      </c>
      <c r="AO405" s="110">
        <f>T55</f>
        <v>0</v>
      </c>
    </row>
    <row r="406" spans="29:41" x14ac:dyDescent="0.2">
      <c r="AC406" t="s">
        <v>382</v>
      </c>
      <c r="AD406" s="108">
        <f>T56</f>
        <v>0</v>
      </c>
      <c r="AE406" s="108">
        <f>T57</f>
        <v>0</v>
      </c>
      <c r="AF406" s="110">
        <f>T58</f>
        <v>0</v>
      </c>
      <c r="AG406" s="108">
        <f>T59</f>
        <v>0</v>
      </c>
      <c r="AH406" s="108">
        <f>T60</f>
        <v>0</v>
      </c>
      <c r="AI406" s="110">
        <f>T61</f>
        <v>0</v>
      </c>
      <c r="AJ406" s="108">
        <f>T62</f>
        <v>0</v>
      </c>
      <c r="AK406" s="108">
        <f>T63</f>
        <v>0</v>
      </c>
      <c r="AL406" s="110">
        <f>T64</f>
        <v>0</v>
      </c>
      <c r="AM406" s="108">
        <f>T65</f>
        <v>0</v>
      </c>
      <c r="AN406" s="108">
        <f>T66</f>
        <v>0</v>
      </c>
      <c r="AO406" s="110">
        <f>T67</f>
        <v>0</v>
      </c>
    </row>
    <row r="407" spans="29:41" x14ac:dyDescent="0.2">
      <c r="AC407" t="s">
        <v>383</v>
      </c>
      <c r="AD407" s="108">
        <f>T68</f>
        <v>0</v>
      </c>
      <c r="AE407" s="108">
        <f>T69</f>
        <v>0</v>
      </c>
      <c r="AF407" s="110">
        <f>T70</f>
        <v>0</v>
      </c>
      <c r="AG407" s="108">
        <f>T71</f>
        <v>0</v>
      </c>
      <c r="AH407" s="108">
        <f>T72</f>
        <v>0</v>
      </c>
      <c r="AI407" s="110">
        <f>T73</f>
        <v>0</v>
      </c>
      <c r="AJ407" s="108">
        <f>T74</f>
        <v>0</v>
      </c>
      <c r="AK407" s="108">
        <f>T75</f>
        <v>0</v>
      </c>
      <c r="AL407" s="110">
        <f>T76</f>
        <v>0</v>
      </c>
      <c r="AM407" s="108">
        <f>T77</f>
        <v>0</v>
      </c>
      <c r="AN407" s="108">
        <f>T78</f>
        <v>0</v>
      </c>
      <c r="AO407" s="110">
        <f>T79</f>
        <v>0</v>
      </c>
    </row>
    <row r="408" spans="29:41" x14ac:dyDescent="0.2">
      <c r="AC408" t="s">
        <v>384</v>
      </c>
      <c r="AD408" s="108">
        <f>T80</f>
        <v>0</v>
      </c>
      <c r="AE408" s="108">
        <f>T81</f>
        <v>0</v>
      </c>
      <c r="AF408" s="110">
        <f>T82</f>
        <v>0</v>
      </c>
      <c r="AG408" s="108">
        <f>T83</f>
        <v>0</v>
      </c>
      <c r="AH408" s="108">
        <f>T84</f>
        <v>0</v>
      </c>
      <c r="AI408" s="110">
        <f>T85</f>
        <v>0</v>
      </c>
      <c r="AJ408" s="108">
        <f>T86</f>
        <v>0</v>
      </c>
      <c r="AK408" s="108">
        <f>T87</f>
        <v>0</v>
      </c>
      <c r="AL408" s="110">
        <f>T88</f>
        <v>0</v>
      </c>
      <c r="AM408" s="108">
        <f>T89</f>
        <v>0</v>
      </c>
      <c r="AN408" s="108">
        <f>T90</f>
        <v>0</v>
      </c>
      <c r="AO408" s="110">
        <f>T91</f>
        <v>0</v>
      </c>
    </row>
    <row r="410" spans="29:41" x14ac:dyDescent="0.2">
      <c r="AC410" t="s">
        <v>392</v>
      </c>
      <c r="AD410" s="140" t="s">
        <v>385</v>
      </c>
      <c r="AE410" s="140"/>
      <c r="AF410" s="140"/>
      <c r="AG410" s="140" t="s">
        <v>387</v>
      </c>
      <c r="AH410" s="140"/>
      <c r="AI410" s="140"/>
      <c r="AJ410" s="140" t="s">
        <v>393</v>
      </c>
      <c r="AK410" s="140"/>
      <c r="AL410" s="140"/>
      <c r="AM410" s="140" t="s">
        <v>394</v>
      </c>
      <c r="AN410" s="140"/>
      <c r="AO410" s="140"/>
    </row>
    <row r="411" spans="29:41" x14ac:dyDescent="0.2">
      <c r="AD411" s="107" t="s">
        <v>389</v>
      </c>
      <c r="AE411" s="107" t="s">
        <v>390</v>
      </c>
      <c r="AF411" s="109" t="s">
        <v>391</v>
      </c>
      <c r="AG411" s="107" t="s">
        <v>389</v>
      </c>
      <c r="AH411" s="107" t="s">
        <v>390</v>
      </c>
      <c r="AI411" s="109" t="s">
        <v>391</v>
      </c>
      <c r="AJ411" s="107" t="s">
        <v>389</v>
      </c>
      <c r="AK411" s="107" t="s">
        <v>390</v>
      </c>
      <c r="AL411" s="109" t="s">
        <v>391</v>
      </c>
      <c r="AM411" s="107" t="s">
        <v>389</v>
      </c>
      <c r="AN411" s="107" t="s">
        <v>390</v>
      </c>
      <c r="AO411" s="109" t="s">
        <v>391</v>
      </c>
    </row>
    <row r="412" spans="29:41" x14ac:dyDescent="0.2">
      <c r="AD412" s="108">
        <f>T92</f>
        <v>0</v>
      </c>
      <c r="AE412" s="108">
        <f>T93</f>
        <v>0</v>
      </c>
      <c r="AF412" s="110">
        <f>T94</f>
        <v>0</v>
      </c>
      <c r="AG412" s="108">
        <f>T95</f>
        <v>0</v>
      </c>
      <c r="AH412" s="108">
        <f>T96</f>
        <v>0</v>
      </c>
      <c r="AI412" s="110">
        <f>T97</f>
        <v>0</v>
      </c>
      <c r="AJ412" s="108">
        <f>T98</f>
        <v>0</v>
      </c>
      <c r="AK412" s="108">
        <f>T99</f>
        <v>0</v>
      </c>
      <c r="AL412" s="110">
        <f>T100</f>
        <v>0</v>
      </c>
      <c r="AM412" s="108">
        <f>T101</f>
        <v>0</v>
      </c>
      <c r="AN412" s="108">
        <f>T102</f>
        <v>0</v>
      </c>
      <c r="AO412" s="110">
        <f>T103</f>
        <v>0</v>
      </c>
    </row>
    <row r="414" spans="29:41" x14ac:dyDescent="0.2">
      <c r="AD414" s="140" t="s">
        <v>395</v>
      </c>
      <c r="AE414" s="140"/>
      <c r="AF414" s="140"/>
      <c r="AG414" s="140" t="s">
        <v>396</v>
      </c>
      <c r="AH414" s="140"/>
      <c r="AI414" s="140"/>
      <c r="AJ414" s="140" t="s">
        <v>388</v>
      </c>
      <c r="AK414" s="140"/>
      <c r="AL414" s="140"/>
      <c r="AM414" s="141"/>
      <c r="AN414" s="141"/>
      <c r="AO414" s="141"/>
    </row>
    <row r="415" spans="29:41" x14ac:dyDescent="0.2">
      <c r="AD415" s="107" t="s">
        <v>389</v>
      </c>
      <c r="AE415" s="107" t="s">
        <v>390</v>
      </c>
      <c r="AF415" s="109" t="s">
        <v>391</v>
      </c>
      <c r="AG415" s="107" t="s">
        <v>389</v>
      </c>
      <c r="AH415" s="107" t="s">
        <v>390</v>
      </c>
      <c r="AI415" s="109" t="s">
        <v>391</v>
      </c>
      <c r="AJ415" s="107" t="s">
        <v>389</v>
      </c>
      <c r="AK415" s="107" t="s">
        <v>390</v>
      </c>
      <c r="AL415" s="109" t="s">
        <v>391</v>
      </c>
      <c r="AM415" s="97"/>
      <c r="AN415" s="97"/>
      <c r="AO415" s="97"/>
    </row>
    <row r="416" spans="29:41" x14ac:dyDescent="0.2">
      <c r="AD416" s="108">
        <f>T104</f>
        <v>0</v>
      </c>
      <c r="AE416" s="108">
        <f>T105</f>
        <v>0</v>
      </c>
      <c r="AF416" s="110">
        <f>T106</f>
        <v>0</v>
      </c>
      <c r="AG416" s="108">
        <f>T107</f>
        <v>0</v>
      </c>
      <c r="AH416" s="108">
        <f>T108</f>
        <v>0</v>
      </c>
      <c r="AI416" s="110">
        <f>T109</f>
        <v>0</v>
      </c>
      <c r="AJ416" s="108">
        <f>T110</f>
        <v>0</v>
      </c>
      <c r="AK416" s="108">
        <f>T111</f>
        <v>0</v>
      </c>
      <c r="AL416" s="110">
        <f>T112</f>
        <v>0</v>
      </c>
    </row>
    <row r="418" spans="28:41" x14ac:dyDescent="0.2">
      <c r="AC418" t="s">
        <v>127</v>
      </c>
      <c r="AD418" s="108">
        <f>T114</f>
        <v>0</v>
      </c>
    </row>
    <row r="419" spans="28:41" x14ac:dyDescent="0.2">
      <c r="AC419" t="s">
        <v>128</v>
      </c>
      <c r="AD419" s="108">
        <f>T115</f>
        <v>0</v>
      </c>
    </row>
    <row r="420" spans="28:41" x14ac:dyDescent="0.2">
      <c r="AC420" t="s">
        <v>129</v>
      </c>
      <c r="AD420" s="108">
        <f>T116</f>
        <v>0</v>
      </c>
    </row>
    <row r="421" spans="28:41" x14ac:dyDescent="0.2">
      <c r="AC421" t="s">
        <v>130</v>
      </c>
      <c r="AD421" s="108">
        <f>T117</f>
        <v>0</v>
      </c>
    </row>
    <row r="422" spans="28:41" x14ac:dyDescent="0.2">
      <c r="AC422" t="s">
        <v>131</v>
      </c>
      <c r="AD422" s="110">
        <f>T118</f>
        <v>0</v>
      </c>
    </row>
    <row r="426" spans="28:41" ht="13.8" thickBot="1" x14ac:dyDescent="0.25"/>
    <row r="427" spans="28:41" x14ac:dyDescent="0.2">
      <c r="AB427" s="114" t="s">
        <v>417</v>
      </c>
      <c r="AC427" s="114"/>
      <c r="AD427" s="114"/>
      <c r="AE427" s="114"/>
      <c r="AF427" s="114"/>
      <c r="AG427" s="114"/>
      <c r="AH427" s="114"/>
      <c r="AI427" s="114"/>
      <c r="AJ427" s="114"/>
      <c r="AK427" s="114"/>
      <c r="AL427" s="114"/>
      <c r="AM427" s="114"/>
      <c r="AN427" s="114"/>
      <c r="AO427" s="114"/>
    </row>
    <row r="428" spans="28:41" x14ac:dyDescent="0.2">
      <c r="AC428" t="s">
        <v>411</v>
      </c>
      <c r="AD428" s="111" t="str">
        <f>U31</f>
        <v/>
      </c>
      <c r="AE428" s="112"/>
      <c r="AF428" s="112"/>
      <c r="AG428" s="113"/>
    </row>
    <row r="430" spans="28:41" x14ac:dyDescent="0.2">
      <c r="AC430" t="s">
        <v>397</v>
      </c>
      <c r="AD430" s="108">
        <f>U113</f>
        <v>0</v>
      </c>
    </row>
    <row r="432" spans="28:41" x14ac:dyDescent="0.2">
      <c r="AD432" s="140" t="s">
        <v>385</v>
      </c>
      <c r="AE432" s="140"/>
      <c r="AF432" s="140"/>
      <c r="AG432" s="140" t="s">
        <v>386</v>
      </c>
      <c r="AH432" s="140"/>
      <c r="AI432" s="140"/>
      <c r="AJ432" s="140" t="s">
        <v>387</v>
      </c>
      <c r="AK432" s="140"/>
      <c r="AL432" s="140"/>
      <c r="AM432" s="140" t="s">
        <v>388</v>
      </c>
      <c r="AN432" s="140"/>
      <c r="AO432" s="140"/>
    </row>
    <row r="433" spans="29:41" x14ac:dyDescent="0.2">
      <c r="AC433" t="s">
        <v>416</v>
      </c>
      <c r="AD433" s="107" t="s">
        <v>389</v>
      </c>
      <c r="AE433" s="107" t="s">
        <v>390</v>
      </c>
      <c r="AF433" s="109" t="s">
        <v>391</v>
      </c>
      <c r="AG433" s="107" t="s">
        <v>389</v>
      </c>
      <c r="AH433" s="107" t="s">
        <v>390</v>
      </c>
      <c r="AI433" s="109" t="s">
        <v>391</v>
      </c>
      <c r="AJ433" s="107" t="s">
        <v>389</v>
      </c>
      <c r="AK433" s="107" t="s">
        <v>390</v>
      </c>
      <c r="AL433" s="109" t="s">
        <v>391</v>
      </c>
      <c r="AM433" s="107" t="s">
        <v>389</v>
      </c>
      <c r="AN433" s="107" t="s">
        <v>390</v>
      </c>
      <c r="AO433" s="109" t="s">
        <v>391</v>
      </c>
    </row>
    <row r="434" spans="29:41" x14ac:dyDescent="0.2">
      <c r="AC434" t="s">
        <v>380</v>
      </c>
      <c r="AD434" s="108">
        <f>U32</f>
        <v>0</v>
      </c>
      <c r="AE434" s="108">
        <f>U33</f>
        <v>0</v>
      </c>
      <c r="AF434" s="110">
        <f>U34</f>
        <v>0</v>
      </c>
      <c r="AG434" s="108">
        <f>U35</f>
        <v>0</v>
      </c>
      <c r="AH434" s="108">
        <f>U36</f>
        <v>0</v>
      </c>
      <c r="AI434" s="110">
        <f>U37</f>
        <v>0</v>
      </c>
      <c r="AJ434" s="108">
        <f>U38</f>
        <v>0</v>
      </c>
      <c r="AK434" s="108">
        <f>U39</f>
        <v>0</v>
      </c>
      <c r="AL434" s="110">
        <f>U40</f>
        <v>0</v>
      </c>
      <c r="AM434" s="108">
        <f>U41</f>
        <v>0</v>
      </c>
      <c r="AN434" s="108">
        <f>U42</f>
        <v>0</v>
      </c>
      <c r="AO434" s="110">
        <f>U43</f>
        <v>0</v>
      </c>
    </row>
    <row r="435" spans="29:41" x14ac:dyDescent="0.2">
      <c r="AC435" t="s">
        <v>381</v>
      </c>
      <c r="AD435" s="108">
        <f>U44</f>
        <v>0</v>
      </c>
      <c r="AE435" s="108">
        <f>U45</f>
        <v>0</v>
      </c>
      <c r="AF435" s="110">
        <f>U46</f>
        <v>0</v>
      </c>
      <c r="AG435" s="108">
        <f>U47</f>
        <v>0</v>
      </c>
      <c r="AH435" s="108">
        <f>U48</f>
        <v>0</v>
      </c>
      <c r="AI435" s="110">
        <f>U49</f>
        <v>0</v>
      </c>
      <c r="AJ435" s="108">
        <f>U50</f>
        <v>0</v>
      </c>
      <c r="AK435" s="108">
        <f>U51</f>
        <v>0</v>
      </c>
      <c r="AL435" s="110">
        <f>U52</f>
        <v>0</v>
      </c>
      <c r="AM435" s="108">
        <f>U53</f>
        <v>0</v>
      </c>
      <c r="AN435" s="108">
        <f>U54</f>
        <v>0</v>
      </c>
      <c r="AO435" s="110">
        <f>U55</f>
        <v>0</v>
      </c>
    </row>
    <row r="436" spans="29:41" x14ac:dyDescent="0.2">
      <c r="AC436" t="s">
        <v>382</v>
      </c>
      <c r="AD436" s="108">
        <f>U56</f>
        <v>0</v>
      </c>
      <c r="AE436" s="108">
        <f>U57</f>
        <v>0</v>
      </c>
      <c r="AF436" s="110">
        <f>U58</f>
        <v>0</v>
      </c>
      <c r="AG436" s="108">
        <f>U59</f>
        <v>0</v>
      </c>
      <c r="AH436" s="108">
        <f>U60</f>
        <v>0</v>
      </c>
      <c r="AI436" s="110">
        <f>U61</f>
        <v>0</v>
      </c>
      <c r="AJ436" s="108">
        <f>U62</f>
        <v>0</v>
      </c>
      <c r="AK436" s="108">
        <f>U63</f>
        <v>0</v>
      </c>
      <c r="AL436" s="110">
        <f>U64</f>
        <v>0</v>
      </c>
      <c r="AM436" s="108">
        <f>U65</f>
        <v>0</v>
      </c>
      <c r="AN436" s="108">
        <f>U66</f>
        <v>0</v>
      </c>
      <c r="AO436" s="110">
        <f>U67</f>
        <v>0</v>
      </c>
    </row>
    <row r="437" spans="29:41" x14ac:dyDescent="0.2">
      <c r="AC437" t="s">
        <v>383</v>
      </c>
      <c r="AD437" s="108">
        <f>U68</f>
        <v>0</v>
      </c>
      <c r="AE437" s="108">
        <f>U69</f>
        <v>0</v>
      </c>
      <c r="AF437" s="110">
        <f>U70</f>
        <v>0</v>
      </c>
      <c r="AG437" s="108">
        <f>U71</f>
        <v>0</v>
      </c>
      <c r="AH437" s="108">
        <f>U72</f>
        <v>0</v>
      </c>
      <c r="AI437" s="110">
        <f>U73</f>
        <v>0</v>
      </c>
      <c r="AJ437" s="108">
        <f>U74</f>
        <v>0</v>
      </c>
      <c r="AK437" s="108">
        <f>U75</f>
        <v>0</v>
      </c>
      <c r="AL437" s="110">
        <f>U76</f>
        <v>0</v>
      </c>
      <c r="AM437" s="108">
        <f>U77</f>
        <v>0</v>
      </c>
      <c r="AN437" s="108">
        <f>U78</f>
        <v>0</v>
      </c>
      <c r="AO437" s="110">
        <f>U79</f>
        <v>0</v>
      </c>
    </row>
    <row r="438" spans="29:41" x14ac:dyDescent="0.2">
      <c r="AC438" t="s">
        <v>384</v>
      </c>
      <c r="AD438" s="108">
        <f>U80</f>
        <v>0</v>
      </c>
      <c r="AE438" s="108">
        <f>U81</f>
        <v>0</v>
      </c>
      <c r="AF438" s="110">
        <f>U82</f>
        <v>0</v>
      </c>
      <c r="AG438" s="108">
        <f>U83</f>
        <v>0</v>
      </c>
      <c r="AH438" s="108">
        <f>U84</f>
        <v>0</v>
      </c>
      <c r="AI438" s="110">
        <f>U85</f>
        <v>0</v>
      </c>
      <c r="AJ438" s="108">
        <f>U86</f>
        <v>0</v>
      </c>
      <c r="AK438" s="108">
        <f>U87</f>
        <v>0</v>
      </c>
      <c r="AL438" s="110">
        <f>U88</f>
        <v>0</v>
      </c>
      <c r="AM438" s="108">
        <f>U89</f>
        <v>0</v>
      </c>
      <c r="AN438" s="108">
        <f>U90</f>
        <v>0</v>
      </c>
      <c r="AO438" s="110">
        <f>U91</f>
        <v>0</v>
      </c>
    </row>
    <row r="440" spans="29:41" x14ac:dyDescent="0.2">
      <c r="AC440" t="s">
        <v>392</v>
      </c>
      <c r="AD440" s="140" t="s">
        <v>385</v>
      </c>
      <c r="AE440" s="140"/>
      <c r="AF440" s="140"/>
      <c r="AG440" s="140" t="s">
        <v>387</v>
      </c>
      <c r="AH440" s="140"/>
      <c r="AI440" s="140"/>
      <c r="AJ440" s="140" t="s">
        <v>393</v>
      </c>
      <c r="AK440" s="140"/>
      <c r="AL440" s="140"/>
      <c r="AM440" s="140" t="s">
        <v>394</v>
      </c>
      <c r="AN440" s="140"/>
      <c r="AO440" s="140"/>
    </row>
    <row r="441" spans="29:41" x14ac:dyDescent="0.2">
      <c r="AD441" s="107" t="s">
        <v>389</v>
      </c>
      <c r="AE441" s="107" t="s">
        <v>390</v>
      </c>
      <c r="AF441" s="109" t="s">
        <v>391</v>
      </c>
      <c r="AG441" s="107" t="s">
        <v>389</v>
      </c>
      <c r="AH441" s="107" t="s">
        <v>390</v>
      </c>
      <c r="AI441" s="109" t="s">
        <v>391</v>
      </c>
      <c r="AJ441" s="107" t="s">
        <v>389</v>
      </c>
      <c r="AK441" s="107" t="s">
        <v>390</v>
      </c>
      <c r="AL441" s="109" t="s">
        <v>391</v>
      </c>
      <c r="AM441" s="107" t="s">
        <v>389</v>
      </c>
      <c r="AN441" s="107" t="s">
        <v>390</v>
      </c>
      <c r="AO441" s="109" t="s">
        <v>391</v>
      </c>
    </row>
    <row r="442" spans="29:41" x14ac:dyDescent="0.2">
      <c r="AD442" s="108">
        <f>U92</f>
        <v>0</v>
      </c>
      <c r="AE442" s="108">
        <f>U93</f>
        <v>0</v>
      </c>
      <c r="AF442" s="110">
        <f>U94</f>
        <v>0</v>
      </c>
      <c r="AG442" s="108">
        <f>U95</f>
        <v>0</v>
      </c>
      <c r="AH442" s="108">
        <f>U96</f>
        <v>0</v>
      </c>
      <c r="AI442" s="110">
        <f>U97</f>
        <v>0</v>
      </c>
      <c r="AJ442" s="108">
        <f>U98</f>
        <v>0</v>
      </c>
      <c r="AK442" s="108">
        <f>U99</f>
        <v>0</v>
      </c>
      <c r="AL442" s="110">
        <f>U100</f>
        <v>0</v>
      </c>
      <c r="AM442" s="108">
        <f>U101</f>
        <v>0</v>
      </c>
      <c r="AN442" s="108">
        <f>U102</f>
        <v>0</v>
      </c>
      <c r="AO442" s="110">
        <f>U103</f>
        <v>0</v>
      </c>
    </row>
    <row r="444" spans="29:41" x14ac:dyDescent="0.2">
      <c r="AD444" s="140" t="s">
        <v>395</v>
      </c>
      <c r="AE444" s="140"/>
      <c r="AF444" s="140"/>
      <c r="AG444" s="140" t="s">
        <v>396</v>
      </c>
      <c r="AH444" s="140"/>
      <c r="AI444" s="140"/>
      <c r="AJ444" s="140" t="s">
        <v>388</v>
      </c>
      <c r="AK444" s="140"/>
      <c r="AL444" s="140"/>
      <c r="AM444" s="141"/>
      <c r="AN444" s="141"/>
      <c r="AO444" s="141"/>
    </row>
    <row r="445" spans="29:41" x14ac:dyDescent="0.2">
      <c r="AD445" s="107" t="s">
        <v>389</v>
      </c>
      <c r="AE445" s="107" t="s">
        <v>390</v>
      </c>
      <c r="AF445" s="109" t="s">
        <v>391</v>
      </c>
      <c r="AG445" s="107" t="s">
        <v>389</v>
      </c>
      <c r="AH445" s="107" t="s">
        <v>390</v>
      </c>
      <c r="AI445" s="109" t="s">
        <v>391</v>
      </c>
      <c r="AJ445" s="107" t="s">
        <v>389</v>
      </c>
      <c r="AK445" s="107" t="s">
        <v>390</v>
      </c>
      <c r="AL445" s="109" t="s">
        <v>391</v>
      </c>
      <c r="AM445" s="97"/>
      <c r="AN445" s="97"/>
      <c r="AO445" s="97"/>
    </row>
    <row r="446" spans="29:41" x14ac:dyDescent="0.2">
      <c r="AD446" s="108">
        <f>U104</f>
        <v>0</v>
      </c>
      <c r="AE446" s="108">
        <f>U105</f>
        <v>0</v>
      </c>
      <c r="AF446" s="110">
        <f>U106</f>
        <v>0</v>
      </c>
      <c r="AG446" s="108">
        <f>U107</f>
        <v>0</v>
      </c>
      <c r="AH446" s="108">
        <f>U108</f>
        <v>0</v>
      </c>
      <c r="AI446" s="110">
        <f>U109</f>
        <v>0</v>
      </c>
      <c r="AJ446" s="108">
        <f>U110</f>
        <v>0</v>
      </c>
      <c r="AK446" s="108">
        <f>U111</f>
        <v>0</v>
      </c>
      <c r="AL446" s="110">
        <f>U112</f>
        <v>0</v>
      </c>
    </row>
    <row r="448" spans="29:41" x14ac:dyDescent="0.2">
      <c r="AC448" t="s">
        <v>127</v>
      </c>
      <c r="AD448" s="108">
        <f>U114</f>
        <v>0</v>
      </c>
    </row>
    <row r="449" spans="28:41" x14ac:dyDescent="0.2">
      <c r="AC449" t="s">
        <v>128</v>
      </c>
      <c r="AD449" s="108">
        <f>U115</f>
        <v>0</v>
      </c>
    </row>
    <row r="450" spans="28:41" x14ac:dyDescent="0.2">
      <c r="AC450" t="s">
        <v>129</v>
      </c>
      <c r="AD450" s="108">
        <f>U116</f>
        <v>0</v>
      </c>
    </row>
    <row r="451" spans="28:41" x14ac:dyDescent="0.2">
      <c r="AC451" t="s">
        <v>130</v>
      </c>
      <c r="AD451" s="108">
        <f>U117</f>
        <v>0</v>
      </c>
    </row>
    <row r="452" spans="28:41" x14ac:dyDescent="0.2">
      <c r="AC452" t="s">
        <v>131</v>
      </c>
      <c r="AD452" s="110">
        <f>U118</f>
        <v>0</v>
      </c>
    </row>
    <row r="456" spans="28:41" ht="13.8" thickBot="1" x14ac:dyDescent="0.25"/>
    <row r="457" spans="28:41" x14ac:dyDescent="0.2">
      <c r="AB457" s="114" t="s">
        <v>417</v>
      </c>
      <c r="AC457" s="114"/>
      <c r="AD457" s="114"/>
      <c r="AE457" s="114"/>
      <c r="AF457" s="114"/>
      <c r="AG457" s="114"/>
      <c r="AH457" s="114"/>
      <c r="AI457" s="114"/>
      <c r="AJ457" s="114"/>
      <c r="AK457" s="114"/>
      <c r="AL457" s="114"/>
      <c r="AM457" s="114"/>
      <c r="AN457" s="114"/>
      <c r="AO457" s="114"/>
    </row>
    <row r="458" spans="28:41" x14ac:dyDescent="0.2">
      <c r="AC458" t="s">
        <v>412</v>
      </c>
      <c r="AD458" s="111" t="str">
        <f>V31</f>
        <v/>
      </c>
      <c r="AE458" s="112"/>
      <c r="AF458" s="112"/>
      <c r="AG458" s="113"/>
    </row>
    <row r="460" spans="28:41" x14ac:dyDescent="0.2">
      <c r="AC460" t="s">
        <v>397</v>
      </c>
      <c r="AD460" s="108">
        <f>V113</f>
        <v>0</v>
      </c>
    </row>
    <row r="462" spans="28:41" x14ac:dyDescent="0.2">
      <c r="AD462" s="140" t="s">
        <v>385</v>
      </c>
      <c r="AE462" s="140"/>
      <c r="AF462" s="140"/>
      <c r="AG462" s="140" t="s">
        <v>386</v>
      </c>
      <c r="AH462" s="140"/>
      <c r="AI462" s="140"/>
      <c r="AJ462" s="140" t="s">
        <v>387</v>
      </c>
      <c r="AK462" s="140"/>
      <c r="AL462" s="140"/>
      <c r="AM462" s="140" t="s">
        <v>388</v>
      </c>
      <c r="AN462" s="140"/>
      <c r="AO462" s="140"/>
    </row>
    <row r="463" spans="28:41" x14ac:dyDescent="0.2">
      <c r="AC463" t="s">
        <v>416</v>
      </c>
      <c r="AD463" s="107" t="s">
        <v>389</v>
      </c>
      <c r="AE463" s="107" t="s">
        <v>390</v>
      </c>
      <c r="AF463" s="109" t="s">
        <v>391</v>
      </c>
      <c r="AG463" s="107" t="s">
        <v>389</v>
      </c>
      <c r="AH463" s="107" t="s">
        <v>390</v>
      </c>
      <c r="AI463" s="109" t="s">
        <v>391</v>
      </c>
      <c r="AJ463" s="107" t="s">
        <v>389</v>
      </c>
      <c r="AK463" s="107" t="s">
        <v>390</v>
      </c>
      <c r="AL463" s="109" t="s">
        <v>391</v>
      </c>
      <c r="AM463" s="107" t="s">
        <v>389</v>
      </c>
      <c r="AN463" s="107" t="s">
        <v>390</v>
      </c>
      <c r="AO463" s="109" t="s">
        <v>391</v>
      </c>
    </row>
    <row r="464" spans="28:41" x14ac:dyDescent="0.2">
      <c r="AC464" t="s">
        <v>380</v>
      </c>
      <c r="AD464" s="108">
        <f>V32</f>
        <v>0</v>
      </c>
      <c r="AE464" s="108">
        <f>V33</f>
        <v>0</v>
      </c>
      <c r="AF464" s="110">
        <f>V34</f>
        <v>0</v>
      </c>
      <c r="AG464" s="108">
        <f>V35</f>
        <v>0</v>
      </c>
      <c r="AH464" s="108">
        <f>V36</f>
        <v>0</v>
      </c>
      <c r="AI464" s="110">
        <f>V37</f>
        <v>0</v>
      </c>
      <c r="AJ464" s="108">
        <f>V38</f>
        <v>0</v>
      </c>
      <c r="AK464" s="108">
        <f>V39</f>
        <v>0</v>
      </c>
      <c r="AL464" s="110">
        <f>V40</f>
        <v>0</v>
      </c>
      <c r="AM464" s="108">
        <f>V41</f>
        <v>0</v>
      </c>
      <c r="AN464" s="108">
        <f>V42</f>
        <v>0</v>
      </c>
      <c r="AO464" s="110">
        <f>V43</f>
        <v>0</v>
      </c>
    </row>
    <row r="465" spans="29:41" x14ac:dyDescent="0.2">
      <c r="AC465" t="s">
        <v>381</v>
      </c>
      <c r="AD465" s="108">
        <f>V44</f>
        <v>0</v>
      </c>
      <c r="AE465" s="108">
        <f>V45</f>
        <v>0</v>
      </c>
      <c r="AF465" s="110">
        <f>V46</f>
        <v>0</v>
      </c>
      <c r="AG465" s="108">
        <f>V47</f>
        <v>0</v>
      </c>
      <c r="AH465" s="108">
        <f>V48</f>
        <v>0</v>
      </c>
      <c r="AI465" s="110">
        <f>V49</f>
        <v>0</v>
      </c>
      <c r="AJ465" s="108">
        <f>V50</f>
        <v>0</v>
      </c>
      <c r="AK465" s="108">
        <f>V51</f>
        <v>0</v>
      </c>
      <c r="AL465" s="110">
        <f>V52</f>
        <v>0</v>
      </c>
      <c r="AM465" s="108">
        <f>V53</f>
        <v>0</v>
      </c>
      <c r="AN465" s="108">
        <f>V54</f>
        <v>0</v>
      </c>
      <c r="AO465" s="110">
        <f>V55</f>
        <v>0</v>
      </c>
    </row>
    <row r="466" spans="29:41" x14ac:dyDescent="0.2">
      <c r="AC466" t="s">
        <v>382</v>
      </c>
      <c r="AD466" s="108">
        <f>V56</f>
        <v>0</v>
      </c>
      <c r="AE466" s="108">
        <f>V57</f>
        <v>0</v>
      </c>
      <c r="AF466" s="110">
        <f>V58</f>
        <v>0</v>
      </c>
      <c r="AG466" s="108">
        <f>V59</f>
        <v>0</v>
      </c>
      <c r="AH466" s="108">
        <f>V60</f>
        <v>0</v>
      </c>
      <c r="AI466" s="110">
        <f>V61</f>
        <v>0</v>
      </c>
      <c r="AJ466" s="108">
        <f>V62</f>
        <v>0</v>
      </c>
      <c r="AK466" s="108">
        <f>V63</f>
        <v>0</v>
      </c>
      <c r="AL466" s="110">
        <f>V64</f>
        <v>0</v>
      </c>
      <c r="AM466" s="108">
        <f>V65</f>
        <v>0</v>
      </c>
      <c r="AN466" s="108">
        <f>V66</f>
        <v>0</v>
      </c>
      <c r="AO466" s="110">
        <f>V67</f>
        <v>0</v>
      </c>
    </row>
    <row r="467" spans="29:41" x14ac:dyDescent="0.2">
      <c r="AC467" t="s">
        <v>383</v>
      </c>
      <c r="AD467" s="108">
        <f>V68</f>
        <v>0</v>
      </c>
      <c r="AE467" s="108">
        <f>V69</f>
        <v>0</v>
      </c>
      <c r="AF467" s="110">
        <f>V70</f>
        <v>0</v>
      </c>
      <c r="AG467" s="108">
        <f>V71</f>
        <v>0</v>
      </c>
      <c r="AH467" s="108">
        <f>V72</f>
        <v>0</v>
      </c>
      <c r="AI467" s="110">
        <f>V73</f>
        <v>0</v>
      </c>
      <c r="AJ467" s="108">
        <f>V74</f>
        <v>0</v>
      </c>
      <c r="AK467" s="108">
        <f>V75</f>
        <v>0</v>
      </c>
      <c r="AL467" s="110">
        <f>V76</f>
        <v>0</v>
      </c>
      <c r="AM467" s="108">
        <f>V77</f>
        <v>0</v>
      </c>
      <c r="AN467" s="108">
        <f>V78</f>
        <v>0</v>
      </c>
      <c r="AO467" s="110">
        <f>V79</f>
        <v>0</v>
      </c>
    </row>
    <row r="468" spans="29:41" x14ac:dyDescent="0.2">
      <c r="AC468" t="s">
        <v>384</v>
      </c>
      <c r="AD468" s="108">
        <f>V80</f>
        <v>0</v>
      </c>
      <c r="AE468" s="108">
        <f>V81</f>
        <v>0</v>
      </c>
      <c r="AF468" s="110">
        <f>V82</f>
        <v>0</v>
      </c>
      <c r="AG468" s="108">
        <f>V83</f>
        <v>0</v>
      </c>
      <c r="AH468" s="108">
        <f>V84</f>
        <v>0</v>
      </c>
      <c r="AI468" s="110">
        <f>V85</f>
        <v>0</v>
      </c>
      <c r="AJ468" s="108">
        <f>V86</f>
        <v>0</v>
      </c>
      <c r="AK468" s="108">
        <f>V87</f>
        <v>0</v>
      </c>
      <c r="AL468" s="110">
        <f>V88</f>
        <v>0</v>
      </c>
      <c r="AM468" s="108">
        <f>V89</f>
        <v>0</v>
      </c>
      <c r="AN468" s="108">
        <f>V90</f>
        <v>0</v>
      </c>
      <c r="AO468" s="110">
        <f>V91</f>
        <v>0</v>
      </c>
    </row>
    <row r="470" spans="29:41" x14ac:dyDescent="0.2">
      <c r="AC470" t="s">
        <v>392</v>
      </c>
      <c r="AD470" s="140" t="s">
        <v>385</v>
      </c>
      <c r="AE470" s="140"/>
      <c r="AF470" s="140"/>
      <c r="AG470" s="140" t="s">
        <v>387</v>
      </c>
      <c r="AH470" s="140"/>
      <c r="AI470" s="140"/>
      <c r="AJ470" s="140" t="s">
        <v>393</v>
      </c>
      <c r="AK470" s="140"/>
      <c r="AL470" s="140"/>
      <c r="AM470" s="140" t="s">
        <v>394</v>
      </c>
      <c r="AN470" s="140"/>
      <c r="AO470" s="140"/>
    </row>
    <row r="471" spans="29:41" x14ac:dyDescent="0.2">
      <c r="AD471" s="107" t="s">
        <v>389</v>
      </c>
      <c r="AE471" s="107" t="s">
        <v>390</v>
      </c>
      <c r="AF471" s="109" t="s">
        <v>391</v>
      </c>
      <c r="AG471" s="107" t="s">
        <v>389</v>
      </c>
      <c r="AH471" s="107" t="s">
        <v>390</v>
      </c>
      <c r="AI471" s="109" t="s">
        <v>391</v>
      </c>
      <c r="AJ471" s="107" t="s">
        <v>389</v>
      </c>
      <c r="AK471" s="107" t="s">
        <v>390</v>
      </c>
      <c r="AL471" s="109" t="s">
        <v>391</v>
      </c>
      <c r="AM471" s="107" t="s">
        <v>389</v>
      </c>
      <c r="AN471" s="107" t="s">
        <v>390</v>
      </c>
      <c r="AO471" s="109" t="s">
        <v>391</v>
      </c>
    </row>
    <row r="472" spans="29:41" x14ac:dyDescent="0.2">
      <c r="AD472" s="108">
        <f>V92</f>
        <v>0</v>
      </c>
      <c r="AE472" s="108">
        <f>V93</f>
        <v>0</v>
      </c>
      <c r="AF472" s="110">
        <f>V94</f>
        <v>0</v>
      </c>
      <c r="AG472" s="108">
        <f>V95</f>
        <v>0</v>
      </c>
      <c r="AH472" s="108">
        <f>V96</f>
        <v>0</v>
      </c>
      <c r="AI472" s="110">
        <f>V97</f>
        <v>0</v>
      </c>
      <c r="AJ472" s="108">
        <f>V98</f>
        <v>0</v>
      </c>
      <c r="AK472" s="108">
        <f>V99</f>
        <v>0</v>
      </c>
      <c r="AL472" s="110">
        <f>V100</f>
        <v>0</v>
      </c>
      <c r="AM472" s="108">
        <f>V101</f>
        <v>0</v>
      </c>
      <c r="AN472" s="108">
        <f>V102</f>
        <v>0</v>
      </c>
      <c r="AO472" s="110">
        <f>V103</f>
        <v>0</v>
      </c>
    </row>
    <row r="474" spans="29:41" x14ac:dyDescent="0.2">
      <c r="AD474" s="140" t="s">
        <v>395</v>
      </c>
      <c r="AE474" s="140"/>
      <c r="AF474" s="140"/>
      <c r="AG474" s="140" t="s">
        <v>396</v>
      </c>
      <c r="AH474" s="140"/>
      <c r="AI474" s="140"/>
      <c r="AJ474" s="140" t="s">
        <v>388</v>
      </c>
      <c r="AK474" s="140"/>
      <c r="AL474" s="140"/>
      <c r="AM474" s="141"/>
      <c r="AN474" s="141"/>
      <c r="AO474" s="141"/>
    </row>
    <row r="475" spans="29:41" x14ac:dyDescent="0.2">
      <c r="AD475" s="107" t="s">
        <v>389</v>
      </c>
      <c r="AE475" s="107" t="s">
        <v>390</v>
      </c>
      <c r="AF475" s="109" t="s">
        <v>391</v>
      </c>
      <c r="AG475" s="107" t="s">
        <v>389</v>
      </c>
      <c r="AH475" s="107" t="s">
        <v>390</v>
      </c>
      <c r="AI475" s="109" t="s">
        <v>391</v>
      </c>
      <c r="AJ475" s="107" t="s">
        <v>389</v>
      </c>
      <c r="AK475" s="107" t="s">
        <v>390</v>
      </c>
      <c r="AL475" s="109" t="s">
        <v>391</v>
      </c>
      <c r="AM475" s="97"/>
      <c r="AN475" s="97"/>
      <c r="AO475" s="97"/>
    </row>
    <row r="476" spans="29:41" x14ac:dyDescent="0.2">
      <c r="AD476" s="108">
        <f>V104</f>
        <v>0</v>
      </c>
      <c r="AE476" s="108">
        <f>V105</f>
        <v>0</v>
      </c>
      <c r="AF476" s="110">
        <f>V106</f>
        <v>0</v>
      </c>
      <c r="AG476" s="108">
        <f>V107</f>
        <v>0</v>
      </c>
      <c r="AH476" s="108">
        <f>V108</f>
        <v>0</v>
      </c>
      <c r="AI476" s="110">
        <f>V109</f>
        <v>0</v>
      </c>
      <c r="AJ476" s="108">
        <f>V110</f>
        <v>0</v>
      </c>
      <c r="AK476" s="108">
        <f>V111</f>
        <v>0</v>
      </c>
      <c r="AL476" s="110">
        <f>V112</f>
        <v>0</v>
      </c>
    </row>
    <row r="478" spans="29:41" x14ac:dyDescent="0.2">
      <c r="AC478" t="s">
        <v>127</v>
      </c>
      <c r="AD478" s="108">
        <f>V114</f>
        <v>0</v>
      </c>
    </row>
    <row r="479" spans="29:41" x14ac:dyDescent="0.2">
      <c r="AC479" t="s">
        <v>128</v>
      </c>
      <c r="AD479" s="108">
        <f>V115</f>
        <v>0</v>
      </c>
    </row>
    <row r="480" spans="29:41" x14ac:dyDescent="0.2">
      <c r="AC480" t="s">
        <v>129</v>
      </c>
      <c r="AD480" s="108">
        <f>V116</f>
        <v>0</v>
      </c>
    </row>
    <row r="481" spans="28:41" x14ac:dyDescent="0.2">
      <c r="AC481" t="s">
        <v>130</v>
      </c>
      <c r="AD481" s="108">
        <f>V117</f>
        <v>0</v>
      </c>
    </row>
    <row r="482" spans="28:41" x14ac:dyDescent="0.2">
      <c r="AC482" t="s">
        <v>131</v>
      </c>
      <c r="AD482" s="110">
        <f>V118</f>
        <v>0</v>
      </c>
    </row>
    <row r="486" spans="28:41" ht="13.8" thickBot="1" x14ac:dyDescent="0.25"/>
    <row r="487" spans="28:41" x14ac:dyDescent="0.2">
      <c r="AB487" s="114" t="s">
        <v>417</v>
      </c>
      <c r="AC487" s="114"/>
      <c r="AD487" s="114"/>
      <c r="AE487" s="114"/>
      <c r="AF487" s="114"/>
      <c r="AG487" s="114"/>
      <c r="AH487" s="114"/>
      <c r="AI487" s="114"/>
      <c r="AJ487" s="114"/>
      <c r="AK487" s="114"/>
      <c r="AL487" s="114"/>
      <c r="AM487" s="114"/>
      <c r="AN487" s="114"/>
      <c r="AO487" s="114"/>
    </row>
    <row r="488" spans="28:41" x14ac:dyDescent="0.2">
      <c r="AC488" t="s">
        <v>413</v>
      </c>
      <c r="AD488" s="111" t="str">
        <f>W31</f>
        <v/>
      </c>
      <c r="AE488" s="112"/>
      <c r="AF488" s="112"/>
      <c r="AG488" s="113"/>
    </row>
    <row r="490" spans="28:41" x14ac:dyDescent="0.2">
      <c r="AC490" t="s">
        <v>397</v>
      </c>
      <c r="AD490" s="108">
        <f>W113</f>
        <v>0</v>
      </c>
    </row>
    <row r="492" spans="28:41" x14ac:dyDescent="0.2">
      <c r="AD492" s="140" t="s">
        <v>385</v>
      </c>
      <c r="AE492" s="140"/>
      <c r="AF492" s="140"/>
      <c r="AG492" s="140" t="s">
        <v>386</v>
      </c>
      <c r="AH492" s="140"/>
      <c r="AI492" s="140"/>
      <c r="AJ492" s="140" t="s">
        <v>387</v>
      </c>
      <c r="AK492" s="140"/>
      <c r="AL492" s="140"/>
      <c r="AM492" s="140" t="s">
        <v>388</v>
      </c>
      <c r="AN492" s="140"/>
      <c r="AO492" s="140"/>
    </row>
    <row r="493" spans="28:41" x14ac:dyDescent="0.2">
      <c r="AC493" t="s">
        <v>416</v>
      </c>
      <c r="AD493" s="107" t="s">
        <v>389</v>
      </c>
      <c r="AE493" s="107" t="s">
        <v>390</v>
      </c>
      <c r="AF493" s="109" t="s">
        <v>391</v>
      </c>
      <c r="AG493" s="107" t="s">
        <v>389</v>
      </c>
      <c r="AH493" s="107" t="s">
        <v>390</v>
      </c>
      <c r="AI493" s="109" t="s">
        <v>391</v>
      </c>
      <c r="AJ493" s="107" t="s">
        <v>389</v>
      </c>
      <c r="AK493" s="107" t="s">
        <v>390</v>
      </c>
      <c r="AL493" s="109" t="s">
        <v>391</v>
      </c>
      <c r="AM493" s="107" t="s">
        <v>389</v>
      </c>
      <c r="AN493" s="107" t="s">
        <v>390</v>
      </c>
      <c r="AO493" s="109" t="s">
        <v>391</v>
      </c>
    </row>
    <row r="494" spans="28:41" x14ac:dyDescent="0.2">
      <c r="AC494" t="s">
        <v>380</v>
      </c>
      <c r="AD494" s="108">
        <f>W32</f>
        <v>0</v>
      </c>
      <c r="AE494" s="108">
        <f>W33</f>
        <v>0</v>
      </c>
      <c r="AF494" s="110">
        <f>W34</f>
        <v>0</v>
      </c>
      <c r="AG494" s="108">
        <f>W35</f>
        <v>0</v>
      </c>
      <c r="AH494" s="108">
        <f>W36</f>
        <v>0</v>
      </c>
      <c r="AI494" s="110">
        <f>W37</f>
        <v>0</v>
      </c>
      <c r="AJ494" s="108">
        <f>W38</f>
        <v>0</v>
      </c>
      <c r="AK494" s="108">
        <f>W39</f>
        <v>0</v>
      </c>
      <c r="AL494" s="110">
        <f>W40</f>
        <v>0</v>
      </c>
      <c r="AM494" s="108">
        <f>W41</f>
        <v>0</v>
      </c>
      <c r="AN494" s="108">
        <f>W42</f>
        <v>0</v>
      </c>
      <c r="AO494" s="110">
        <f>W43</f>
        <v>0</v>
      </c>
    </row>
    <row r="495" spans="28:41" x14ac:dyDescent="0.2">
      <c r="AC495" t="s">
        <v>381</v>
      </c>
      <c r="AD495" s="108">
        <f>W44</f>
        <v>0</v>
      </c>
      <c r="AE495" s="108">
        <f>W45</f>
        <v>0</v>
      </c>
      <c r="AF495" s="110">
        <f>W46</f>
        <v>0</v>
      </c>
      <c r="AG495" s="108">
        <f>W47</f>
        <v>0</v>
      </c>
      <c r="AH495" s="108">
        <f>W48</f>
        <v>0</v>
      </c>
      <c r="AI495" s="110">
        <f>W49</f>
        <v>0</v>
      </c>
      <c r="AJ495" s="108">
        <f>W50</f>
        <v>0</v>
      </c>
      <c r="AK495" s="108">
        <f>W51</f>
        <v>0</v>
      </c>
      <c r="AL495" s="110">
        <f>W52</f>
        <v>0</v>
      </c>
      <c r="AM495" s="108">
        <f>W53</f>
        <v>0</v>
      </c>
      <c r="AN495" s="108">
        <f>W54</f>
        <v>0</v>
      </c>
      <c r="AO495" s="110">
        <f>W55</f>
        <v>0</v>
      </c>
    </row>
    <row r="496" spans="28:41" x14ac:dyDescent="0.2">
      <c r="AC496" t="s">
        <v>382</v>
      </c>
      <c r="AD496" s="108">
        <f>W56</f>
        <v>0</v>
      </c>
      <c r="AE496" s="108">
        <f>W57</f>
        <v>0</v>
      </c>
      <c r="AF496" s="110">
        <f>W58</f>
        <v>0</v>
      </c>
      <c r="AG496" s="108">
        <f>W59</f>
        <v>0</v>
      </c>
      <c r="AH496" s="108">
        <f>W60</f>
        <v>0</v>
      </c>
      <c r="AI496" s="110">
        <f>W61</f>
        <v>0</v>
      </c>
      <c r="AJ496" s="108">
        <f>W62</f>
        <v>0</v>
      </c>
      <c r="AK496" s="108">
        <f>W63</f>
        <v>0</v>
      </c>
      <c r="AL496" s="110">
        <f>W64</f>
        <v>0</v>
      </c>
      <c r="AM496" s="108">
        <f>W65</f>
        <v>0</v>
      </c>
      <c r="AN496" s="108">
        <f>W66</f>
        <v>0</v>
      </c>
      <c r="AO496" s="110">
        <f>W67</f>
        <v>0</v>
      </c>
    </row>
    <row r="497" spans="29:41" x14ac:dyDescent="0.2">
      <c r="AC497" t="s">
        <v>383</v>
      </c>
      <c r="AD497" s="108">
        <f>W68</f>
        <v>0</v>
      </c>
      <c r="AE497" s="108">
        <f>W69</f>
        <v>0</v>
      </c>
      <c r="AF497" s="110">
        <f>W70</f>
        <v>0</v>
      </c>
      <c r="AG497" s="108">
        <f>W71</f>
        <v>0</v>
      </c>
      <c r="AH497" s="108">
        <f>W72</f>
        <v>0</v>
      </c>
      <c r="AI497" s="110">
        <f>W73</f>
        <v>0</v>
      </c>
      <c r="AJ497" s="108">
        <f>W74</f>
        <v>0</v>
      </c>
      <c r="AK497" s="108">
        <f>W75</f>
        <v>0</v>
      </c>
      <c r="AL497" s="110">
        <f>W76</f>
        <v>0</v>
      </c>
      <c r="AM497" s="108">
        <f>W77</f>
        <v>0</v>
      </c>
      <c r="AN497" s="108">
        <f>W78</f>
        <v>0</v>
      </c>
      <c r="AO497" s="110">
        <f>W79</f>
        <v>0</v>
      </c>
    </row>
    <row r="498" spans="29:41" x14ac:dyDescent="0.2">
      <c r="AC498" t="s">
        <v>384</v>
      </c>
      <c r="AD498" s="108">
        <f>W80</f>
        <v>0</v>
      </c>
      <c r="AE498" s="108">
        <f>W81</f>
        <v>0</v>
      </c>
      <c r="AF498" s="110">
        <f>W82</f>
        <v>0</v>
      </c>
      <c r="AG498" s="108">
        <f>W83</f>
        <v>0</v>
      </c>
      <c r="AH498" s="108">
        <f>W84</f>
        <v>0</v>
      </c>
      <c r="AI498" s="110">
        <f>W85</f>
        <v>0</v>
      </c>
      <c r="AJ498" s="108">
        <f>W86</f>
        <v>0</v>
      </c>
      <c r="AK498" s="108">
        <f>W87</f>
        <v>0</v>
      </c>
      <c r="AL498" s="110">
        <f>W88</f>
        <v>0</v>
      </c>
      <c r="AM498" s="108">
        <f>W89</f>
        <v>0</v>
      </c>
      <c r="AN498" s="108">
        <f>W90</f>
        <v>0</v>
      </c>
      <c r="AO498" s="110">
        <f>W91</f>
        <v>0</v>
      </c>
    </row>
    <row r="500" spans="29:41" x14ac:dyDescent="0.2">
      <c r="AC500" t="s">
        <v>392</v>
      </c>
      <c r="AD500" s="140" t="s">
        <v>385</v>
      </c>
      <c r="AE500" s="140"/>
      <c r="AF500" s="140"/>
      <c r="AG500" s="140" t="s">
        <v>387</v>
      </c>
      <c r="AH500" s="140"/>
      <c r="AI500" s="140"/>
      <c r="AJ500" s="140" t="s">
        <v>393</v>
      </c>
      <c r="AK500" s="140"/>
      <c r="AL500" s="140"/>
      <c r="AM500" s="140" t="s">
        <v>394</v>
      </c>
      <c r="AN500" s="140"/>
      <c r="AO500" s="140"/>
    </row>
    <row r="501" spans="29:41" x14ac:dyDescent="0.2">
      <c r="AD501" s="107" t="s">
        <v>389</v>
      </c>
      <c r="AE501" s="107" t="s">
        <v>390</v>
      </c>
      <c r="AF501" s="109" t="s">
        <v>391</v>
      </c>
      <c r="AG501" s="107" t="s">
        <v>389</v>
      </c>
      <c r="AH501" s="107" t="s">
        <v>390</v>
      </c>
      <c r="AI501" s="109" t="s">
        <v>391</v>
      </c>
      <c r="AJ501" s="107" t="s">
        <v>389</v>
      </c>
      <c r="AK501" s="107" t="s">
        <v>390</v>
      </c>
      <c r="AL501" s="109" t="s">
        <v>391</v>
      </c>
      <c r="AM501" s="107" t="s">
        <v>389</v>
      </c>
      <c r="AN501" s="107" t="s">
        <v>390</v>
      </c>
      <c r="AO501" s="109" t="s">
        <v>391</v>
      </c>
    </row>
    <row r="502" spans="29:41" x14ac:dyDescent="0.2">
      <c r="AD502" s="108">
        <f>W92</f>
        <v>0</v>
      </c>
      <c r="AE502" s="108">
        <f>W93</f>
        <v>0</v>
      </c>
      <c r="AF502" s="110">
        <f>W94</f>
        <v>0</v>
      </c>
      <c r="AG502" s="108">
        <f>W95</f>
        <v>0</v>
      </c>
      <c r="AH502" s="108">
        <f>W96</f>
        <v>0</v>
      </c>
      <c r="AI502" s="110">
        <f>W97</f>
        <v>0</v>
      </c>
      <c r="AJ502" s="108">
        <f>W98</f>
        <v>0</v>
      </c>
      <c r="AK502" s="108">
        <f>W99</f>
        <v>0</v>
      </c>
      <c r="AL502" s="110">
        <f>W100</f>
        <v>0</v>
      </c>
      <c r="AM502" s="108">
        <f>W101</f>
        <v>0</v>
      </c>
      <c r="AN502" s="108">
        <f>W102</f>
        <v>0</v>
      </c>
      <c r="AO502" s="110">
        <f>W103</f>
        <v>0</v>
      </c>
    </row>
    <row r="504" spans="29:41" x14ac:dyDescent="0.2">
      <c r="AD504" s="140" t="s">
        <v>395</v>
      </c>
      <c r="AE504" s="140"/>
      <c r="AF504" s="140"/>
      <c r="AG504" s="140" t="s">
        <v>396</v>
      </c>
      <c r="AH504" s="140"/>
      <c r="AI504" s="140"/>
      <c r="AJ504" s="140" t="s">
        <v>388</v>
      </c>
      <c r="AK504" s="140"/>
      <c r="AL504" s="140"/>
      <c r="AM504" s="141"/>
      <c r="AN504" s="141"/>
      <c r="AO504" s="141"/>
    </row>
    <row r="505" spans="29:41" x14ac:dyDescent="0.2">
      <c r="AD505" s="107" t="s">
        <v>389</v>
      </c>
      <c r="AE505" s="107" t="s">
        <v>390</v>
      </c>
      <c r="AF505" s="109" t="s">
        <v>391</v>
      </c>
      <c r="AG505" s="107" t="s">
        <v>389</v>
      </c>
      <c r="AH505" s="107" t="s">
        <v>390</v>
      </c>
      <c r="AI505" s="109" t="s">
        <v>391</v>
      </c>
      <c r="AJ505" s="107" t="s">
        <v>389</v>
      </c>
      <c r="AK505" s="107" t="s">
        <v>390</v>
      </c>
      <c r="AL505" s="109" t="s">
        <v>391</v>
      </c>
      <c r="AM505" s="97"/>
      <c r="AN505" s="97"/>
      <c r="AO505" s="97"/>
    </row>
    <row r="506" spans="29:41" x14ac:dyDescent="0.2">
      <c r="AD506" s="108">
        <f>W104</f>
        <v>0</v>
      </c>
      <c r="AE506" s="108">
        <f>W105</f>
        <v>0</v>
      </c>
      <c r="AF506" s="110">
        <f>W106</f>
        <v>0</v>
      </c>
      <c r="AG506" s="108">
        <f>W107</f>
        <v>0</v>
      </c>
      <c r="AH506" s="108">
        <f>W108</f>
        <v>0</v>
      </c>
      <c r="AI506" s="110">
        <f>W109</f>
        <v>0</v>
      </c>
      <c r="AJ506" s="108">
        <f>W110</f>
        <v>0</v>
      </c>
      <c r="AK506" s="108">
        <f>W111</f>
        <v>0</v>
      </c>
      <c r="AL506" s="110">
        <f>W112</f>
        <v>0</v>
      </c>
    </row>
    <row r="508" spans="29:41" x14ac:dyDescent="0.2">
      <c r="AC508" t="s">
        <v>127</v>
      </c>
      <c r="AD508" s="108">
        <f>W114</f>
        <v>0</v>
      </c>
    </row>
    <row r="509" spans="29:41" x14ac:dyDescent="0.2">
      <c r="AC509" t="s">
        <v>128</v>
      </c>
      <c r="AD509" s="108">
        <f>W115</f>
        <v>0</v>
      </c>
    </row>
    <row r="510" spans="29:41" x14ac:dyDescent="0.2">
      <c r="AC510" t="s">
        <v>129</v>
      </c>
      <c r="AD510" s="108">
        <f>W116</f>
        <v>0</v>
      </c>
    </row>
    <row r="511" spans="29:41" x14ac:dyDescent="0.2">
      <c r="AC511" t="s">
        <v>130</v>
      </c>
      <c r="AD511" s="108">
        <f>W117</f>
        <v>0</v>
      </c>
    </row>
    <row r="512" spans="29:41" x14ac:dyDescent="0.2">
      <c r="AC512" t="s">
        <v>131</v>
      </c>
      <c r="AD512" s="110">
        <f>W118</f>
        <v>0</v>
      </c>
    </row>
    <row r="516" spans="28:41" ht="13.8" thickBot="1" x14ac:dyDescent="0.25"/>
    <row r="517" spans="28:41" x14ac:dyDescent="0.2">
      <c r="AB517" s="114" t="s">
        <v>417</v>
      </c>
      <c r="AC517" s="114"/>
      <c r="AD517" s="114"/>
      <c r="AE517" s="114"/>
      <c r="AF517" s="114"/>
      <c r="AG517" s="114"/>
      <c r="AH517" s="114"/>
      <c r="AI517" s="114"/>
      <c r="AJ517" s="114"/>
      <c r="AK517" s="114"/>
      <c r="AL517" s="114"/>
      <c r="AM517" s="114"/>
      <c r="AN517" s="114"/>
      <c r="AO517" s="114"/>
    </row>
    <row r="518" spans="28:41" x14ac:dyDescent="0.2">
      <c r="AC518" t="s">
        <v>414</v>
      </c>
      <c r="AD518" s="111" t="str">
        <f>X31</f>
        <v/>
      </c>
      <c r="AE518" s="112"/>
      <c r="AF518" s="112"/>
      <c r="AG518" s="113"/>
    </row>
    <row r="520" spans="28:41" x14ac:dyDescent="0.2">
      <c r="AC520" t="s">
        <v>397</v>
      </c>
      <c r="AD520" s="108">
        <f>X113</f>
        <v>0</v>
      </c>
    </row>
    <row r="522" spans="28:41" x14ac:dyDescent="0.2">
      <c r="AD522" s="140" t="s">
        <v>385</v>
      </c>
      <c r="AE522" s="140"/>
      <c r="AF522" s="140"/>
      <c r="AG522" s="140" t="s">
        <v>386</v>
      </c>
      <c r="AH522" s="140"/>
      <c r="AI522" s="140"/>
      <c r="AJ522" s="140" t="s">
        <v>387</v>
      </c>
      <c r="AK522" s="140"/>
      <c r="AL522" s="140"/>
      <c r="AM522" s="140" t="s">
        <v>388</v>
      </c>
      <c r="AN522" s="140"/>
      <c r="AO522" s="140"/>
    </row>
    <row r="523" spans="28:41" x14ac:dyDescent="0.2">
      <c r="AC523" t="s">
        <v>416</v>
      </c>
      <c r="AD523" s="107" t="s">
        <v>389</v>
      </c>
      <c r="AE523" s="107" t="s">
        <v>390</v>
      </c>
      <c r="AF523" s="109" t="s">
        <v>391</v>
      </c>
      <c r="AG523" s="107" t="s">
        <v>389</v>
      </c>
      <c r="AH523" s="107" t="s">
        <v>390</v>
      </c>
      <c r="AI523" s="109" t="s">
        <v>391</v>
      </c>
      <c r="AJ523" s="107" t="s">
        <v>389</v>
      </c>
      <c r="AK523" s="107" t="s">
        <v>390</v>
      </c>
      <c r="AL523" s="109" t="s">
        <v>391</v>
      </c>
      <c r="AM523" s="107" t="s">
        <v>389</v>
      </c>
      <c r="AN523" s="107" t="s">
        <v>390</v>
      </c>
      <c r="AO523" s="109" t="s">
        <v>391</v>
      </c>
    </row>
    <row r="524" spans="28:41" x14ac:dyDescent="0.2">
      <c r="AC524" t="s">
        <v>380</v>
      </c>
      <c r="AD524" s="108">
        <f>X32</f>
        <v>0</v>
      </c>
      <c r="AE524" s="108">
        <f>X33</f>
        <v>0</v>
      </c>
      <c r="AF524" s="110">
        <f>X34</f>
        <v>0</v>
      </c>
      <c r="AG524" s="108">
        <f>X35</f>
        <v>0</v>
      </c>
      <c r="AH524" s="108">
        <f>X36</f>
        <v>0</v>
      </c>
      <c r="AI524" s="110">
        <f>X37</f>
        <v>0</v>
      </c>
      <c r="AJ524" s="108">
        <f>X38</f>
        <v>0</v>
      </c>
      <c r="AK524" s="108">
        <f>X39</f>
        <v>0</v>
      </c>
      <c r="AL524" s="110">
        <f>X40</f>
        <v>0</v>
      </c>
      <c r="AM524" s="108">
        <f>X41</f>
        <v>0</v>
      </c>
      <c r="AN524" s="108">
        <f>X42</f>
        <v>0</v>
      </c>
      <c r="AO524" s="110">
        <f>X43</f>
        <v>0</v>
      </c>
    </row>
    <row r="525" spans="28:41" x14ac:dyDescent="0.2">
      <c r="AC525" t="s">
        <v>381</v>
      </c>
      <c r="AD525" s="108">
        <f>X44</f>
        <v>0</v>
      </c>
      <c r="AE525" s="108">
        <f>X45</f>
        <v>0</v>
      </c>
      <c r="AF525" s="110">
        <f>X46</f>
        <v>0</v>
      </c>
      <c r="AG525" s="108">
        <f>X47</f>
        <v>0</v>
      </c>
      <c r="AH525" s="108">
        <f>X48</f>
        <v>0</v>
      </c>
      <c r="AI525" s="110">
        <f>X49</f>
        <v>0</v>
      </c>
      <c r="AJ525" s="108">
        <f>X50</f>
        <v>0</v>
      </c>
      <c r="AK525" s="108">
        <f>X51</f>
        <v>0</v>
      </c>
      <c r="AL525" s="110">
        <f>X52</f>
        <v>0</v>
      </c>
      <c r="AM525" s="108">
        <f>X53</f>
        <v>0</v>
      </c>
      <c r="AN525" s="108">
        <f>X54</f>
        <v>0</v>
      </c>
      <c r="AO525" s="110">
        <f>X55</f>
        <v>0</v>
      </c>
    </row>
    <row r="526" spans="28:41" x14ac:dyDescent="0.2">
      <c r="AC526" t="s">
        <v>382</v>
      </c>
      <c r="AD526" s="108">
        <f>X56</f>
        <v>0</v>
      </c>
      <c r="AE526" s="108">
        <f>X57</f>
        <v>0</v>
      </c>
      <c r="AF526" s="110">
        <f>X58</f>
        <v>0</v>
      </c>
      <c r="AG526" s="108">
        <f>X59</f>
        <v>0</v>
      </c>
      <c r="AH526" s="108">
        <f>X60</f>
        <v>0</v>
      </c>
      <c r="AI526" s="110">
        <f>X61</f>
        <v>0</v>
      </c>
      <c r="AJ526" s="108">
        <f>X62</f>
        <v>0</v>
      </c>
      <c r="AK526" s="108">
        <f>X63</f>
        <v>0</v>
      </c>
      <c r="AL526" s="110">
        <f>X64</f>
        <v>0</v>
      </c>
      <c r="AM526" s="108">
        <f>X65</f>
        <v>0</v>
      </c>
      <c r="AN526" s="108">
        <f>X66</f>
        <v>0</v>
      </c>
      <c r="AO526" s="110">
        <f>X67</f>
        <v>0</v>
      </c>
    </row>
    <row r="527" spans="28:41" x14ac:dyDescent="0.2">
      <c r="AC527" t="s">
        <v>383</v>
      </c>
      <c r="AD527" s="108">
        <f>X68</f>
        <v>0</v>
      </c>
      <c r="AE527" s="108">
        <f>X69</f>
        <v>0</v>
      </c>
      <c r="AF527" s="110">
        <f>X70</f>
        <v>0</v>
      </c>
      <c r="AG527" s="108">
        <f>X71</f>
        <v>0</v>
      </c>
      <c r="AH527" s="108">
        <f>X72</f>
        <v>0</v>
      </c>
      <c r="AI527" s="110">
        <f>X73</f>
        <v>0</v>
      </c>
      <c r="AJ527" s="108">
        <f>X74</f>
        <v>0</v>
      </c>
      <c r="AK527" s="108">
        <f>X75</f>
        <v>0</v>
      </c>
      <c r="AL527" s="110">
        <f>X76</f>
        <v>0</v>
      </c>
      <c r="AM527" s="108">
        <f>X77</f>
        <v>0</v>
      </c>
      <c r="AN527" s="108">
        <f>X78</f>
        <v>0</v>
      </c>
      <c r="AO527" s="110">
        <f>X79</f>
        <v>0</v>
      </c>
    </row>
    <row r="528" spans="28:41" x14ac:dyDescent="0.2">
      <c r="AC528" t="s">
        <v>384</v>
      </c>
      <c r="AD528" s="108">
        <f>X80</f>
        <v>0</v>
      </c>
      <c r="AE528" s="108">
        <f>X81</f>
        <v>0</v>
      </c>
      <c r="AF528" s="110">
        <f>X82</f>
        <v>0</v>
      </c>
      <c r="AG528" s="108">
        <f>X83</f>
        <v>0</v>
      </c>
      <c r="AH528" s="108">
        <f>X84</f>
        <v>0</v>
      </c>
      <c r="AI528" s="110">
        <f>X85</f>
        <v>0</v>
      </c>
      <c r="AJ528" s="108">
        <f>X86</f>
        <v>0</v>
      </c>
      <c r="AK528" s="108">
        <f>X87</f>
        <v>0</v>
      </c>
      <c r="AL528" s="110">
        <f>X88</f>
        <v>0</v>
      </c>
      <c r="AM528" s="108">
        <f>X89</f>
        <v>0</v>
      </c>
      <c r="AN528" s="108">
        <f>X90</f>
        <v>0</v>
      </c>
      <c r="AO528" s="110">
        <f>X91</f>
        <v>0</v>
      </c>
    </row>
    <row r="530" spans="29:41" x14ac:dyDescent="0.2">
      <c r="AC530" t="s">
        <v>392</v>
      </c>
      <c r="AD530" s="140" t="s">
        <v>385</v>
      </c>
      <c r="AE530" s="140"/>
      <c r="AF530" s="140"/>
      <c r="AG530" s="140" t="s">
        <v>387</v>
      </c>
      <c r="AH530" s="140"/>
      <c r="AI530" s="140"/>
      <c r="AJ530" s="140" t="s">
        <v>393</v>
      </c>
      <c r="AK530" s="140"/>
      <c r="AL530" s="140"/>
      <c r="AM530" s="140" t="s">
        <v>394</v>
      </c>
      <c r="AN530" s="140"/>
      <c r="AO530" s="140"/>
    </row>
    <row r="531" spans="29:41" x14ac:dyDescent="0.2">
      <c r="AD531" s="107" t="s">
        <v>389</v>
      </c>
      <c r="AE531" s="107" t="s">
        <v>390</v>
      </c>
      <c r="AF531" s="109" t="s">
        <v>391</v>
      </c>
      <c r="AG531" s="107" t="s">
        <v>389</v>
      </c>
      <c r="AH531" s="107" t="s">
        <v>390</v>
      </c>
      <c r="AI531" s="109" t="s">
        <v>391</v>
      </c>
      <c r="AJ531" s="107" t="s">
        <v>389</v>
      </c>
      <c r="AK531" s="107" t="s">
        <v>390</v>
      </c>
      <c r="AL531" s="109" t="s">
        <v>391</v>
      </c>
      <c r="AM531" s="107" t="s">
        <v>389</v>
      </c>
      <c r="AN531" s="107" t="s">
        <v>390</v>
      </c>
      <c r="AO531" s="109" t="s">
        <v>391</v>
      </c>
    </row>
    <row r="532" spans="29:41" x14ac:dyDescent="0.2">
      <c r="AD532" s="108">
        <f>X92</f>
        <v>0</v>
      </c>
      <c r="AE532" s="108">
        <f>X93</f>
        <v>0</v>
      </c>
      <c r="AF532" s="110">
        <f>X94</f>
        <v>0</v>
      </c>
      <c r="AG532" s="108">
        <f>X95</f>
        <v>0</v>
      </c>
      <c r="AH532" s="108">
        <f>X96</f>
        <v>0</v>
      </c>
      <c r="AI532" s="110">
        <f>X97</f>
        <v>0</v>
      </c>
      <c r="AJ532" s="108">
        <f>X98</f>
        <v>0</v>
      </c>
      <c r="AK532" s="108">
        <f>X99</f>
        <v>0</v>
      </c>
      <c r="AL532" s="110">
        <f>X100</f>
        <v>0</v>
      </c>
      <c r="AM532" s="108">
        <f>X101</f>
        <v>0</v>
      </c>
      <c r="AN532" s="108">
        <f>X102</f>
        <v>0</v>
      </c>
      <c r="AO532" s="110">
        <f>X103</f>
        <v>0</v>
      </c>
    </row>
    <row r="534" spans="29:41" x14ac:dyDescent="0.2">
      <c r="AD534" s="140" t="s">
        <v>395</v>
      </c>
      <c r="AE534" s="140"/>
      <c r="AF534" s="140"/>
      <c r="AG534" s="140" t="s">
        <v>396</v>
      </c>
      <c r="AH534" s="140"/>
      <c r="AI534" s="140"/>
      <c r="AJ534" s="140" t="s">
        <v>388</v>
      </c>
      <c r="AK534" s="140"/>
      <c r="AL534" s="140"/>
      <c r="AM534" s="141"/>
      <c r="AN534" s="141"/>
      <c r="AO534" s="141"/>
    </row>
    <row r="535" spans="29:41" x14ac:dyDescent="0.2">
      <c r="AD535" s="107" t="s">
        <v>389</v>
      </c>
      <c r="AE535" s="107" t="s">
        <v>390</v>
      </c>
      <c r="AF535" s="109" t="s">
        <v>391</v>
      </c>
      <c r="AG535" s="107" t="s">
        <v>389</v>
      </c>
      <c r="AH535" s="107" t="s">
        <v>390</v>
      </c>
      <c r="AI535" s="109" t="s">
        <v>391</v>
      </c>
      <c r="AJ535" s="107" t="s">
        <v>389</v>
      </c>
      <c r="AK535" s="107" t="s">
        <v>390</v>
      </c>
      <c r="AL535" s="109" t="s">
        <v>391</v>
      </c>
      <c r="AM535" s="97"/>
      <c r="AN535" s="97"/>
      <c r="AO535" s="97"/>
    </row>
    <row r="536" spans="29:41" x14ac:dyDescent="0.2">
      <c r="AD536" s="108">
        <f>X104</f>
        <v>0</v>
      </c>
      <c r="AE536" s="108">
        <f>X105</f>
        <v>0</v>
      </c>
      <c r="AF536" s="110">
        <f>X106</f>
        <v>0</v>
      </c>
      <c r="AG536" s="108">
        <f>X107</f>
        <v>0</v>
      </c>
      <c r="AH536" s="108">
        <f>X108</f>
        <v>0</v>
      </c>
      <c r="AI536" s="110">
        <f>X109</f>
        <v>0</v>
      </c>
      <c r="AJ536" s="108">
        <f>X110</f>
        <v>0</v>
      </c>
      <c r="AK536" s="108">
        <f>X111</f>
        <v>0</v>
      </c>
      <c r="AL536" s="110">
        <f>X112</f>
        <v>0</v>
      </c>
    </row>
    <row r="538" spans="29:41" x14ac:dyDescent="0.2">
      <c r="AC538" t="s">
        <v>127</v>
      </c>
      <c r="AD538" s="108">
        <f>X114</f>
        <v>0</v>
      </c>
    </row>
    <row r="539" spans="29:41" x14ac:dyDescent="0.2">
      <c r="AC539" t="s">
        <v>128</v>
      </c>
      <c r="AD539" s="108">
        <f>X115</f>
        <v>0</v>
      </c>
    </row>
    <row r="540" spans="29:41" x14ac:dyDescent="0.2">
      <c r="AC540" t="s">
        <v>129</v>
      </c>
      <c r="AD540" s="108">
        <f>X116</f>
        <v>0</v>
      </c>
    </row>
    <row r="541" spans="29:41" x14ac:dyDescent="0.2">
      <c r="AC541" t="s">
        <v>130</v>
      </c>
      <c r="AD541" s="108">
        <f>X117</f>
        <v>0</v>
      </c>
    </row>
    <row r="542" spans="29:41" x14ac:dyDescent="0.2">
      <c r="AC542" t="s">
        <v>131</v>
      </c>
      <c r="AD542" s="110">
        <f>X118</f>
        <v>0</v>
      </c>
    </row>
    <row r="546" spans="28:41" ht="13.8" thickBot="1" x14ac:dyDescent="0.25"/>
    <row r="547" spans="28:41" x14ac:dyDescent="0.2">
      <c r="AB547" s="114" t="s">
        <v>417</v>
      </c>
      <c r="AC547" s="114"/>
      <c r="AD547" s="114"/>
      <c r="AE547" s="114"/>
      <c r="AF547" s="114"/>
      <c r="AG547" s="114"/>
      <c r="AH547" s="114"/>
      <c r="AI547" s="114"/>
      <c r="AJ547" s="114"/>
      <c r="AK547" s="114"/>
      <c r="AL547" s="114"/>
      <c r="AM547" s="114"/>
      <c r="AN547" s="114"/>
      <c r="AO547" s="114"/>
    </row>
    <row r="548" spans="28:41" x14ac:dyDescent="0.2">
      <c r="AC548" t="s">
        <v>415</v>
      </c>
      <c r="AD548" s="111" t="str">
        <f>Y31</f>
        <v/>
      </c>
      <c r="AE548" s="112"/>
      <c r="AF548" s="112"/>
      <c r="AG548" s="113"/>
    </row>
    <row r="550" spans="28:41" x14ac:dyDescent="0.2">
      <c r="AC550" t="s">
        <v>397</v>
      </c>
      <c r="AD550" s="108">
        <f>Y113</f>
        <v>0</v>
      </c>
    </row>
    <row r="552" spans="28:41" x14ac:dyDescent="0.2">
      <c r="AD552" s="140" t="s">
        <v>385</v>
      </c>
      <c r="AE552" s="140"/>
      <c r="AF552" s="140"/>
      <c r="AG552" s="140" t="s">
        <v>386</v>
      </c>
      <c r="AH552" s="140"/>
      <c r="AI552" s="140"/>
      <c r="AJ552" s="140" t="s">
        <v>387</v>
      </c>
      <c r="AK552" s="140"/>
      <c r="AL552" s="140"/>
      <c r="AM552" s="140" t="s">
        <v>388</v>
      </c>
      <c r="AN552" s="140"/>
      <c r="AO552" s="140"/>
    </row>
    <row r="553" spans="28:41" x14ac:dyDescent="0.2">
      <c r="AC553" t="s">
        <v>416</v>
      </c>
      <c r="AD553" s="107" t="s">
        <v>389</v>
      </c>
      <c r="AE553" s="107" t="s">
        <v>390</v>
      </c>
      <c r="AF553" s="109" t="s">
        <v>391</v>
      </c>
      <c r="AG553" s="107" t="s">
        <v>389</v>
      </c>
      <c r="AH553" s="107" t="s">
        <v>390</v>
      </c>
      <c r="AI553" s="109" t="s">
        <v>391</v>
      </c>
      <c r="AJ553" s="107" t="s">
        <v>389</v>
      </c>
      <c r="AK553" s="107" t="s">
        <v>390</v>
      </c>
      <c r="AL553" s="109" t="s">
        <v>391</v>
      </c>
      <c r="AM553" s="107" t="s">
        <v>389</v>
      </c>
      <c r="AN553" s="107" t="s">
        <v>390</v>
      </c>
      <c r="AO553" s="109" t="s">
        <v>391</v>
      </c>
    </row>
    <row r="554" spans="28:41" x14ac:dyDescent="0.2">
      <c r="AC554" t="s">
        <v>380</v>
      </c>
      <c r="AD554" s="108">
        <f>Y32</f>
        <v>0</v>
      </c>
      <c r="AE554" s="108">
        <f>Y33</f>
        <v>0</v>
      </c>
      <c r="AF554" s="110">
        <f>Y34</f>
        <v>0</v>
      </c>
      <c r="AG554" s="108">
        <f>Y35</f>
        <v>0</v>
      </c>
      <c r="AH554" s="108">
        <f>Y36</f>
        <v>0</v>
      </c>
      <c r="AI554" s="110">
        <f>Y37</f>
        <v>0</v>
      </c>
      <c r="AJ554" s="108">
        <f>Y38</f>
        <v>0</v>
      </c>
      <c r="AK554" s="108">
        <f>Y39</f>
        <v>0</v>
      </c>
      <c r="AL554" s="110">
        <f>Y40</f>
        <v>0</v>
      </c>
      <c r="AM554" s="108">
        <f>Y41</f>
        <v>0</v>
      </c>
      <c r="AN554" s="108">
        <f>Y42</f>
        <v>0</v>
      </c>
      <c r="AO554" s="110">
        <f>Y43</f>
        <v>0</v>
      </c>
    </row>
    <row r="555" spans="28:41" x14ac:dyDescent="0.2">
      <c r="AC555" t="s">
        <v>381</v>
      </c>
      <c r="AD555" s="108">
        <f>Y44</f>
        <v>0</v>
      </c>
      <c r="AE555" s="108">
        <f>Y45</f>
        <v>0</v>
      </c>
      <c r="AF555" s="110">
        <f>Y46</f>
        <v>0</v>
      </c>
      <c r="AG555" s="108">
        <f>Y47</f>
        <v>0</v>
      </c>
      <c r="AH555" s="108">
        <f>Y48</f>
        <v>0</v>
      </c>
      <c r="AI555" s="110">
        <f>Y49</f>
        <v>0</v>
      </c>
      <c r="AJ555" s="108">
        <f>Y50</f>
        <v>0</v>
      </c>
      <c r="AK555" s="108">
        <f>Y51</f>
        <v>0</v>
      </c>
      <c r="AL555" s="110">
        <f>Y52</f>
        <v>0</v>
      </c>
      <c r="AM555" s="108">
        <f>Y53</f>
        <v>0</v>
      </c>
      <c r="AN555" s="108">
        <f>Y54</f>
        <v>0</v>
      </c>
      <c r="AO555" s="110">
        <f>Y55</f>
        <v>0</v>
      </c>
    </row>
    <row r="556" spans="28:41" x14ac:dyDescent="0.2">
      <c r="AC556" t="s">
        <v>382</v>
      </c>
      <c r="AD556" s="108">
        <f>Y56</f>
        <v>0</v>
      </c>
      <c r="AE556" s="108">
        <f>Y57</f>
        <v>0</v>
      </c>
      <c r="AF556" s="110">
        <f>Y58</f>
        <v>0</v>
      </c>
      <c r="AG556" s="108">
        <f>Y59</f>
        <v>0</v>
      </c>
      <c r="AH556" s="108">
        <f>Y60</f>
        <v>0</v>
      </c>
      <c r="AI556" s="110">
        <f>Y61</f>
        <v>0</v>
      </c>
      <c r="AJ556" s="108">
        <f>Y62</f>
        <v>0</v>
      </c>
      <c r="AK556" s="108">
        <f>Y63</f>
        <v>0</v>
      </c>
      <c r="AL556" s="110">
        <f>Y64</f>
        <v>0</v>
      </c>
      <c r="AM556" s="108">
        <f>Y65</f>
        <v>0</v>
      </c>
      <c r="AN556" s="108">
        <f>Y66</f>
        <v>0</v>
      </c>
      <c r="AO556" s="110">
        <f>Y67</f>
        <v>0</v>
      </c>
    </row>
    <row r="557" spans="28:41" x14ac:dyDescent="0.2">
      <c r="AC557" t="s">
        <v>383</v>
      </c>
      <c r="AD557" s="108">
        <f>Y68</f>
        <v>0</v>
      </c>
      <c r="AE557" s="108">
        <f>Y69</f>
        <v>0</v>
      </c>
      <c r="AF557" s="110">
        <f>Y70</f>
        <v>0</v>
      </c>
      <c r="AG557" s="108">
        <f>Y71</f>
        <v>0</v>
      </c>
      <c r="AH557" s="108">
        <f>Y72</f>
        <v>0</v>
      </c>
      <c r="AI557" s="110">
        <f>Y73</f>
        <v>0</v>
      </c>
      <c r="AJ557" s="108">
        <f>Y74</f>
        <v>0</v>
      </c>
      <c r="AK557" s="108">
        <f>Y75</f>
        <v>0</v>
      </c>
      <c r="AL557" s="110">
        <f>Y76</f>
        <v>0</v>
      </c>
      <c r="AM557" s="108">
        <f>Y77</f>
        <v>0</v>
      </c>
      <c r="AN557" s="108">
        <f>Y78</f>
        <v>0</v>
      </c>
      <c r="AO557" s="110">
        <f>Y79</f>
        <v>0</v>
      </c>
    </row>
    <row r="558" spans="28:41" x14ac:dyDescent="0.2">
      <c r="AC558" t="s">
        <v>384</v>
      </c>
      <c r="AD558" s="108">
        <f>Y80</f>
        <v>0</v>
      </c>
      <c r="AE558" s="108">
        <f>Y81</f>
        <v>0</v>
      </c>
      <c r="AF558" s="110">
        <f>Y82</f>
        <v>0</v>
      </c>
      <c r="AG558" s="108">
        <f>Y83</f>
        <v>0</v>
      </c>
      <c r="AH558" s="108">
        <f>Y84</f>
        <v>0</v>
      </c>
      <c r="AI558" s="110">
        <f>Y85</f>
        <v>0</v>
      </c>
      <c r="AJ558" s="108">
        <f>Y86</f>
        <v>0</v>
      </c>
      <c r="AK558" s="108">
        <f>Y87</f>
        <v>0</v>
      </c>
      <c r="AL558" s="110">
        <f>Y88</f>
        <v>0</v>
      </c>
      <c r="AM558" s="108">
        <f>Y89</f>
        <v>0</v>
      </c>
      <c r="AN558" s="108">
        <f>Y90</f>
        <v>0</v>
      </c>
      <c r="AO558" s="110">
        <f>Y91</f>
        <v>0</v>
      </c>
    </row>
    <row r="560" spans="28:41" x14ac:dyDescent="0.2">
      <c r="AC560" t="s">
        <v>392</v>
      </c>
      <c r="AD560" s="140" t="s">
        <v>385</v>
      </c>
      <c r="AE560" s="140"/>
      <c r="AF560" s="140"/>
      <c r="AG560" s="140" t="s">
        <v>387</v>
      </c>
      <c r="AH560" s="140"/>
      <c r="AI560" s="140"/>
      <c r="AJ560" s="140" t="s">
        <v>393</v>
      </c>
      <c r="AK560" s="140"/>
      <c r="AL560" s="140"/>
      <c r="AM560" s="140" t="s">
        <v>394</v>
      </c>
      <c r="AN560" s="140"/>
      <c r="AO560" s="140"/>
    </row>
    <row r="561" spans="29:41" x14ac:dyDescent="0.2">
      <c r="AD561" s="107" t="s">
        <v>389</v>
      </c>
      <c r="AE561" s="107" t="s">
        <v>390</v>
      </c>
      <c r="AF561" s="109" t="s">
        <v>391</v>
      </c>
      <c r="AG561" s="107" t="s">
        <v>389</v>
      </c>
      <c r="AH561" s="107" t="s">
        <v>390</v>
      </c>
      <c r="AI561" s="109" t="s">
        <v>391</v>
      </c>
      <c r="AJ561" s="107" t="s">
        <v>389</v>
      </c>
      <c r="AK561" s="107" t="s">
        <v>390</v>
      </c>
      <c r="AL561" s="109" t="s">
        <v>391</v>
      </c>
      <c r="AM561" s="107" t="s">
        <v>389</v>
      </c>
      <c r="AN561" s="107" t="s">
        <v>390</v>
      </c>
      <c r="AO561" s="109" t="s">
        <v>391</v>
      </c>
    </row>
    <row r="562" spans="29:41" x14ac:dyDescent="0.2">
      <c r="AD562" s="108">
        <f>Y92</f>
        <v>0</v>
      </c>
      <c r="AE562" s="108">
        <f>Y93</f>
        <v>0</v>
      </c>
      <c r="AF562" s="110">
        <f>Y94</f>
        <v>0</v>
      </c>
      <c r="AG562" s="108">
        <f>Y95</f>
        <v>0</v>
      </c>
      <c r="AH562" s="108">
        <f>Y96</f>
        <v>0</v>
      </c>
      <c r="AI562" s="110">
        <f>Y97</f>
        <v>0</v>
      </c>
      <c r="AJ562" s="108">
        <f>Y98</f>
        <v>0</v>
      </c>
      <c r="AK562" s="108">
        <f>Y99</f>
        <v>0</v>
      </c>
      <c r="AL562" s="110">
        <f>Y100</f>
        <v>0</v>
      </c>
      <c r="AM562" s="108">
        <f>Y101</f>
        <v>0</v>
      </c>
      <c r="AN562" s="108">
        <f>Y102</f>
        <v>0</v>
      </c>
      <c r="AO562" s="110">
        <f>Y103</f>
        <v>0</v>
      </c>
    </row>
    <row r="564" spans="29:41" x14ac:dyDescent="0.2">
      <c r="AD564" s="140" t="s">
        <v>395</v>
      </c>
      <c r="AE564" s="140"/>
      <c r="AF564" s="140"/>
      <c r="AG564" s="140" t="s">
        <v>396</v>
      </c>
      <c r="AH564" s="140"/>
      <c r="AI564" s="140"/>
      <c r="AJ564" s="140" t="s">
        <v>388</v>
      </c>
      <c r="AK564" s="140"/>
      <c r="AL564" s="140"/>
      <c r="AM564" s="141"/>
      <c r="AN564" s="141"/>
      <c r="AO564" s="141"/>
    </row>
    <row r="565" spans="29:41" x14ac:dyDescent="0.2">
      <c r="AD565" s="107" t="s">
        <v>389</v>
      </c>
      <c r="AE565" s="107" t="s">
        <v>390</v>
      </c>
      <c r="AF565" s="109" t="s">
        <v>391</v>
      </c>
      <c r="AG565" s="107" t="s">
        <v>389</v>
      </c>
      <c r="AH565" s="107" t="s">
        <v>390</v>
      </c>
      <c r="AI565" s="109" t="s">
        <v>391</v>
      </c>
      <c r="AJ565" s="107" t="s">
        <v>389</v>
      </c>
      <c r="AK565" s="107" t="s">
        <v>390</v>
      </c>
      <c r="AL565" s="109" t="s">
        <v>391</v>
      </c>
      <c r="AM565" s="97"/>
      <c r="AN565" s="97"/>
      <c r="AO565" s="97"/>
    </row>
    <row r="566" spans="29:41" x14ac:dyDescent="0.2">
      <c r="AD566" s="108">
        <f>Y104</f>
        <v>0</v>
      </c>
      <c r="AE566" s="108">
        <f>Y105</f>
        <v>0</v>
      </c>
      <c r="AF566" s="110">
        <f>Y106</f>
        <v>0</v>
      </c>
      <c r="AG566" s="108">
        <f>Y107</f>
        <v>0</v>
      </c>
      <c r="AH566" s="108">
        <f>Y108</f>
        <v>0</v>
      </c>
      <c r="AI566" s="110">
        <f>Y109</f>
        <v>0</v>
      </c>
      <c r="AJ566" s="108">
        <f>Y110</f>
        <v>0</v>
      </c>
      <c r="AK566" s="108">
        <f>Y111</f>
        <v>0</v>
      </c>
      <c r="AL566" s="110">
        <f>Y112</f>
        <v>0</v>
      </c>
    </row>
    <row r="568" spans="29:41" x14ac:dyDescent="0.2">
      <c r="AC568" t="s">
        <v>127</v>
      </c>
      <c r="AD568" s="108">
        <f>Y114</f>
        <v>0</v>
      </c>
    </row>
    <row r="569" spans="29:41" x14ac:dyDescent="0.2">
      <c r="AC569" t="s">
        <v>128</v>
      </c>
      <c r="AD569" s="108">
        <f>Y115</f>
        <v>0</v>
      </c>
    </row>
    <row r="570" spans="29:41" x14ac:dyDescent="0.2">
      <c r="AC570" t="s">
        <v>129</v>
      </c>
      <c r="AD570" s="108">
        <f>Y116</f>
        <v>0</v>
      </c>
    </row>
    <row r="571" spans="29:41" x14ac:dyDescent="0.2">
      <c r="AC571" t="s">
        <v>130</v>
      </c>
      <c r="AD571" s="108">
        <f>Y117</f>
        <v>0</v>
      </c>
    </row>
    <row r="572" spans="29:41" x14ac:dyDescent="0.2">
      <c r="AC572" t="s">
        <v>131</v>
      </c>
      <c r="AD572" s="110">
        <f>Y118</f>
        <v>0</v>
      </c>
    </row>
    <row r="576" spans="29:41" ht="13.8" thickBot="1" x14ac:dyDescent="0.25"/>
    <row r="577" spans="28:41" x14ac:dyDescent="0.2">
      <c r="AB577" s="114"/>
      <c r="AC577" s="114"/>
      <c r="AD577" s="114"/>
      <c r="AE577" s="114"/>
      <c r="AF577" s="114"/>
      <c r="AG577" s="114"/>
      <c r="AH577" s="114"/>
      <c r="AI577" s="114"/>
      <c r="AJ577" s="114"/>
      <c r="AK577" s="114"/>
      <c r="AL577" s="114"/>
      <c r="AM577" s="114"/>
      <c r="AN577" s="114"/>
      <c r="AO577" s="114"/>
    </row>
  </sheetData>
  <mergeCells count="221">
    <mergeCell ref="AD560:AF560"/>
    <mergeCell ref="AG560:AI560"/>
    <mergeCell ref="AJ560:AL560"/>
    <mergeCell ref="AM560:AO560"/>
    <mergeCell ref="AD564:AF564"/>
    <mergeCell ref="AG564:AI564"/>
    <mergeCell ref="AJ564:AL564"/>
    <mergeCell ref="AM564:AO564"/>
    <mergeCell ref="AD534:AF534"/>
    <mergeCell ref="AG534:AI534"/>
    <mergeCell ref="AJ534:AL534"/>
    <mergeCell ref="AM534:AO534"/>
    <mergeCell ref="AD552:AF552"/>
    <mergeCell ref="AG552:AI552"/>
    <mergeCell ref="AJ552:AL552"/>
    <mergeCell ref="AM552:AO552"/>
    <mergeCell ref="AD522:AF522"/>
    <mergeCell ref="AG522:AI522"/>
    <mergeCell ref="AJ522:AL522"/>
    <mergeCell ref="AM522:AO522"/>
    <mergeCell ref="AD530:AF530"/>
    <mergeCell ref="AG530:AI530"/>
    <mergeCell ref="AJ530:AL530"/>
    <mergeCell ref="AM530:AO530"/>
    <mergeCell ref="AD500:AF500"/>
    <mergeCell ref="AG500:AI500"/>
    <mergeCell ref="AJ500:AL500"/>
    <mergeCell ref="AM500:AO500"/>
    <mergeCell ref="AD504:AF504"/>
    <mergeCell ref="AG504:AI504"/>
    <mergeCell ref="AJ504:AL504"/>
    <mergeCell ref="AM504:AO504"/>
    <mergeCell ref="AD474:AF474"/>
    <mergeCell ref="AG474:AI474"/>
    <mergeCell ref="AJ474:AL474"/>
    <mergeCell ref="AM474:AO474"/>
    <mergeCell ref="AD492:AF492"/>
    <mergeCell ref="AG492:AI492"/>
    <mergeCell ref="AJ492:AL492"/>
    <mergeCell ref="AM492:AO492"/>
    <mergeCell ref="AD462:AF462"/>
    <mergeCell ref="AG462:AI462"/>
    <mergeCell ref="AJ462:AL462"/>
    <mergeCell ref="AM462:AO462"/>
    <mergeCell ref="AD470:AF470"/>
    <mergeCell ref="AG470:AI470"/>
    <mergeCell ref="AJ470:AL470"/>
    <mergeCell ref="AM470:AO470"/>
    <mergeCell ref="AD440:AF440"/>
    <mergeCell ref="AG440:AI440"/>
    <mergeCell ref="AJ440:AL440"/>
    <mergeCell ref="AM440:AO440"/>
    <mergeCell ref="AD444:AF444"/>
    <mergeCell ref="AG444:AI444"/>
    <mergeCell ref="AJ444:AL444"/>
    <mergeCell ref="AM444:AO444"/>
    <mergeCell ref="AD414:AF414"/>
    <mergeCell ref="AG414:AI414"/>
    <mergeCell ref="AJ414:AL414"/>
    <mergeCell ref="AM414:AO414"/>
    <mergeCell ref="AD432:AF432"/>
    <mergeCell ref="AG432:AI432"/>
    <mergeCell ref="AJ432:AL432"/>
    <mergeCell ref="AM432:AO432"/>
    <mergeCell ref="AD402:AF402"/>
    <mergeCell ref="AG402:AI402"/>
    <mergeCell ref="AJ402:AL402"/>
    <mergeCell ref="AM402:AO402"/>
    <mergeCell ref="AD410:AF410"/>
    <mergeCell ref="AG410:AI410"/>
    <mergeCell ref="AJ410:AL410"/>
    <mergeCell ref="AM410:AO410"/>
    <mergeCell ref="AD380:AF380"/>
    <mergeCell ref="AG380:AI380"/>
    <mergeCell ref="AJ380:AL380"/>
    <mergeCell ref="AM380:AO380"/>
    <mergeCell ref="AD384:AF384"/>
    <mergeCell ref="AG384:AI384"/>
    <mergeCell ref="AJ384:AL384"/>
    <mergeCell ref="AM384:AO384"/>
    <mergeCell ref="AD354:AF354"/>
    <mergeCell ref="AG354:AI354"/>
    <mergeCell ref="AJ354:AL354"/>
    <mergeCell ref="AM354:AO354"/>
    <mergeCell ref="AD372:AF372"/>
    <mergeCell ref="AG372:AI372"/>
    <mergeCell ref="AJ372:AL372"/>
    <mergeCell ref="AM372:AO372"/>
    <mergeCell ref="AD342:AF342"/>
    <mergeCell ref="AG342:AI342"/>
    <mergeCell ref="AJ342:AL342"/>
    <mergeCell ref="AM342:AO342"/>
    <mergeCell ref="AD350:AF350"/>
    <mergeCell ref="AG350:AI350"/>
    <mergeCell ref="AJ350:AL350"/>
    <mergeCell ref="AM350:AO350"/>
    <mergeCell ref="AD320:AF320"/>
    <mergeCell ref="AG320:AI320"/>
    <mergeCell ref="AJ320:AL320"/>
    <mergeCell ref="AM320:AO320"/>
    <mergeCell ref="AD324:AF324"/>
    <mergeCell ref="AG324:AI324"/>
    <mergeCell ref="AJ324:AL324"/>
    <mergeCell ref="AM324:AO324"/>
    <mergeCell ref="AD294:AF294"/>
    <mergeCell ref="AG294:AI294"/>
    <mergeCell ref="AJ294:AL294"/>
    <mergeCell ref="AM294:AO294"/>
    <mergeCell ref="AD312:AF312"/>
    <mergeCell ref="AG312:AI312"/>
    <mergeCell ref="AJ312:AL312"/>
    <mergeCell ref="AM312:AO312"/>
    <mergeCell ref="AD282:AF282"/>
    <mergeCell ref="AG282:AI282"/>
    <mergeCell ref="AJ282:AL282"/>
    <mergeCell ref="AM282:AO282"/>
    <mergeCell ref="AD290:AF290"/>
    <mergeCell ref="AG290:AI290"/>
    <mergeCell ref="AJ290:AL290"/>
    <mergeCell ref="AM290:AO290"/>
    <mergeCell ref="AD260:AF260"/>
    <mergeCell ref="AG260:AI260"/>
    <mergeCell ref="AJ260:AL260"/>
    <mergeCell ref="AM260:AO260"/>
    <mergeCell ref="AD264:AF264"/>
    <mergeCell ref="AG264:AI264"/>
    <mergeCell ref="AJ264:AL264"/>
    <mergeCell ref="AM264:AO264"/>
    <mergeCell ref="AD234:AF234"/>
    <mergeCell ref="AG234:AI234"/>
    <mergeCell ref="AJ234:AL234"/>
    <mergeCell ref="AM234:AO234"/>
    <mergeCell ref="AD252:AF252"/>
    <mergeCell ref="AG252:AI252"/>
    <mergeCell ref="AJ252:AL252"/>
    <mergeCell ref="AM252:AO252"/>
    <mergeCell ref="AD222:AF222"/>
    <mergeCell ref="AG222:AI222"/>
    <mergeCell ref="AJ222:AL222"/>
    <mergeCell ref="AM222:AO222"/>
    <mergeCell ref="AD230:AF230"/>
    <mergeCell ref="AG230:AI230"/>
    <mergeCell ref="AJ230:AL230"/>
    <mergeCell ref="AM230:AO230"/>
    <mergeCell ref="AD200:AF200"/>
    <mergeCell ref="AG200:AI200"/>
    <mergeCell ref="AJ200:AL200"/>
    <mergeCell ref="AM200:AO200"/>
    <mergeCell ref="AD204:AF204"/>
    <mergeCell ref="AG204:AI204"/>
    <mergeCell ref="AJ204:AL204"/>
    <mergeCell ref="AM204:AO204"/>
    <mergeCell ref="AD174:AF174"/>
    <mergeCell ref="AG174:AI174"/>
    <mergeCell ref="AJ174:AL174"/>
    <mergeCell ref="AM174:AO174"/>
    <mergeCell ref="AD192:AF192"/>
    <mergeCell ref="AG192:AI192"/>
    <mergeCell ref="AJ192:AL192"/>
    <mergeCell ref="AM192:AO192"/>
    <mergeCell ref="AD162:AF162"/>
    <mergeCell ref="AG162:AI162"/>
    <mergeCell ref="AJ162:AL162"/>
    <mergeCell ref="AM162:AO162"/>
    <mergeCell ref="AD170:AF170"/>
    <mergeCell ref="AG170:AI170"/>
    <mergeCell ref="AJ170:AL170"/>
    <mergeCell ref="AM170:AO170"/>
    <mergeCell ref="AD140:AF140"/>
    <mergeCell ref="AG140:AI140"/>
    <mergeCell ref="AJ140:AL140"/>
    <mergeCell ref="AM140:AO140"/>
    <mergeCell ref="AD144:AF144"/>
    <mergeCell ref="AG144:AI144"/>
    <mergeCell ref="AJ144:AL144"/>
    <mergeCell ref="AM144:AO144"/>
    <mergeCell ref="AD114:AF114"/>
    <mergeCell ref="AG114:AI114"/>
    <mergeCell ref="AJ114:AL114"/>
    <mergeCell ref="AM114:AO114"/>
    <mergeCell ref="AD132:AF132"/>
    <mergeCell ref="AG132:AI132"/>
    <mergeCell ref="AJ132:AL132"/>
    <mergeCell ref="AM132:AO132"/>
    <mergeCell ref="AD102:AF102"/>
    <mergeCell ref="AG102:AI102"/>
    <mergeCell ref="AJ102:AL102"/>
    <mergeCell ref="AM102:AO102"/>
    <mergeCell ref="AD110:AF110"/>
    <mergeCell ref="AG110:AI110"/>
    <mergeCell ref="AJ110:AL110"/>
    <mergeCell ref="AM110:AO110"/>
    <mergeCell ref="AD80:AF80"/>
    <mergeCell ref="AG80:AI80"/>
    <mergeCell ref="AJ80:AL80"/>
    <mergeCell ref="AM80:AO80"/>
    <mergeCell ref="AD84:AF84"/>
    <mergeCell ref="AG84:AI84"/>
    <mergeCell ref="AJ84:AL84"/>
    <mergeCell ref="AM84:AO84"/>
    <mergeCell ref="AD54:AF54"/>
    <mergeCell ref="AG54:AI54"/>
    <mergeCell ref="AJ54:AL54"/>
    <mergeCell ref="AM54:AO54"/>
    <mergeCell ref="AD72:AF72"/>
    <mergeCell ref="AG72:AI72"/>
    <mergeCell ref="AJ72:AL72"/>
    <mergeCell ref="AM72:AO72"/>
    <mergeCell ref="H1:J1"/>
    <mergeCell ref="AC32:AE32"/>
    <mergeCell ref="AP33:AT33"/>
    <mergeCell ref="AD42:AF42"/>
    <mergeCell ref="AG42:AI42"/>
    <mergeCell ref="AJ42:AL42"/>
    <mergeCell ref="AM42:AO42"/>
    <mergeCell ref="AD50:AF50"/>
    <mergeCell ref="AG50:AI50"/>
    <mergeCell ref="AJ50:AL50"/>
    <mergeCell ref="AM50:AO50"/>
    <mergeCell ref="U2:Y2"/>
    <mergeCell ref="H7:Y7"/>
  </mergeCells>
  <phoneticPr fontId="2"/>
  <conditionalFormatting sqref="H32:Y118">
    <cfRule type="cellIs" dxfId="3" priority="4" operator="equal">
      <formula>0</formula>
    </cfRule>
  </conditionalFormatting>
  <conditionalFormatting sqref="H120:Y233">
    <cfRule type="cellIs" dxfId="2" priority="3" operator="equal">
      <formula>0</formula>
    </cfRule>
  </conditionalFormatting>
  <conditionalFormatting sqref="H240:Y270">
    <cfRule type="cellIs" dxfId="1" priority="2" operator="equal">
      <formula>0</formula>
    </cfRule>
  </conditionalFormatting>
  <conditionalFormatting sqref="AD38:AO66 AD68:AO96 AD98:AO126 AD128:AO156 AD158:AO186 AD188:AO216 AD218:AO246 AD248:AO276 AD278:AO306 AD308:AO336 AD338:AO366 AD368:AO396 AD398:AO426 AD428:AO456 AD458:AO486 AD488:AO516 AD518:AO546 AD548:AO576">
    <cfRule type="cellIs" dxfId="0" priority="1" operator="equal">
      <formula>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E81135-8A72-41C6-BE46-E14802EEDDA8}">
  <sheetPr codeName="Sheet6">
    <pageSetUpPr fitToPage="1"/>
  </sheetPr>
  <dimension ref="A1:J27"/>
  <sheetViews>
    <sheetView zoomScale="70" zoomScaleNormal="70" zoomScaleSheetLayoutView="85" workbookViewId="0">
      <selection activeCell="B11" sqref="B11:D11"/>
    </sheetView>
  </sheetViews>
  <sheetFormatPr defaultColWidth="9" defaultRowHeight="14.4" x14ac:dyDescent="0.2"/>
  <cols>
    <col min="1" max="1" width="11.6640625" style="2" customWidth="1"/>
    <col min="2" max="2" width="29.6640625" style="2" customWidth="1"/>
    <col min="3" max="3" width="12.77734375" style="2" customWidth="1"/>
    <col min="4" max="4" width="71.109375" style="2" customWidth="1"/>
    <col min="5" max="5" width="10" style="2" customWidth="1"/>
    <col min="6" max="7" width="13.33203125" style="2" customWidth="1"/>
    <col min="8" max="8" width="9.77734375" style="2" customWidth="1"/>
    <col min="9" max="9" width="12.21875" style="2" bestFit="1" customWidth="1"/>
    <col min="10" max="16384" width="9" style="2"/>
  </cols>
  <sheetData>
    <row r="1" spans="1:10" ht="15" thickBot="1" x14ac:dyDescent="0.25">
      <c r="F1" s="30"/>
      <c r="G1" s="30"/>
    </row>
    <row r="2" spans="1:10" ht="33" customHeight="1" thickBot="1" x14ac:dyDescent="0.25">
      <c r="A2" s="31" t="s">
        <v>20</v>
      </c>
      <c r="B2" s="32">
        <f>$I$5</f>
        <v>0</v>
      </c>
      <c r="C2" s="33" t="s">
        <v>21</v>
      </c>
      <c r="D2" s="34"/>
      <c r="E2" s="32"/>
      <c r="F2" s="33" t="s">
        <v>22</v>
      </c>
      <c r="G2" s="35">
        <f>名簿221130改訂版!$F$2</f>
        <v>0</v>
      </c>
      <c r="I2" s="2" t="str">
        <f>名簿221130改訂版!$F$2&amp;"_"&amp;B2</f>
        <v>_0</v>
      </c>
    </row>
    <row r="3" spans="1:10" ht="15" customHeight="1" thickBot="1" x14ac:dyDescent="0.25">
      <c r="A3" s="30"/>
      <c r="C3" s="30"/>
      <c r="D3" s="30"/>
      <c r="F3" s="30"/>
    </row>
    <row r="4" spans="1:10" s="30" customFormat="1" ht="36" customHeight="1" thickBot="1" x14ac:dyDescent="0.25">
      <c r="A4" s="36" t="s">
        <v>23</v>
      </c>
      <c r="B4" s="148" t="s">
        <v>24</v>
      </c>
      <c r="C4" s="149"/>
      <c r="D4" s="150"/>
      <c r="E4" s="37" t="s">
        <v>25</v>
      </c>
      <c r="F4" s="37" t="s">
        <v>26</v>
      </c>
      <c r="G4" s="38" t="s">
        <v>27</v>
      </c>
      <c r="H4" s="39"/>
      <c r="I4" s="40" t="s">
        <v>28</v>
      </c>
      <c r="J4" s="2"/>
    </row>
    <row r="5" spans="1:10" ht="36" customHeight="1" thickTop="1" x14ac:dyDescent="0.2">
      <c r="A5" s="41"/>
      <c r="B5" s="151" t="str">
        <f t="shared" ref="B5:B20" si="0">$J$16</f>
        <v>/　□ その他（　　　　　　　　　　　　　　　　　　　　　）　</v>
      </c>
      <c r="C5" s="152"/>
      <c r="D5" s="153"/>
      <c r="E5" s="42"/>
      <c r="F5" s="43"/>
      <c r="G5" s="44"/>
      <c r="H5" s="45"/>
      <c r="I5" s="46">
        <f>名簿221130改訂版!B9</f>
        <v>0</v>
      </c>
      <c r="J5" s="2" t="str">
        <f>IF(I5=0,"","　□ "&amp;I5&amp;"　")</f>
        <v/>
      </c>
    </row>
    <row r="6" spans="1:10" ht="36" customHeight="1" x14ac:dyDescent="0.2">
      <c r="A6" s="47"/>
      <c r="B6" s="142" t="str">
        <f t="shared" si="0"/>
        <v>/　□ その他（　　　　　　　　　　　　　　　　　　　　　）　</v>
      </c>
      <c r="C6" s="143"/>
      <c r="D6" s="144"/>
      <c r="E6" s="48"/>
      <c r="F6" s="49"/>
      <c r="G6" s="50"/>
      <c r="H6" s="45"/>
      <c r="I6" s="51">
        <f>名簿221130改訂版!B10</f>
        <v>0</v>
      </c>
      <c r="J6" s="2" t="str">
        <f>IF(I6=0,J5&amp;"",J5&amp;"/　□ "&amp;I6&amp;"　")</f>
        <v/>
      </c>
    </row>
    <row r="7" spans="1:10" ht="36" customHeight="1" x14ac:dyDescent="0.2">
      <c r="A7" s="47"/>
      <c r="B7" s="142" t="str">
        <f t="shared" si="0"/>
        <v>/　□ その他（　　　　　　　　　　　　　　　　　　　　　）　</v>
      </c>
      <c r="C7" s="143"/>
      <c r="D7" s="144"/>
      <c r="E7" s="48"/>
      <c r="F7" s="49"/>
      <c r="G7" s="50"/>
      <c r="H7" s="45"/>
      <c r="I7" s="51">
        <f>名簿221130改訂版!B11</f>
        <v>0</v>
      </c>
      <c r="J7" s="2" t="str">
        <f t="shared" ref="J7:J15" si="1">IF(I7=0,J6&amp;"",J6&amp;"/　□ "&amp;I7&amp;"　")</f>
        <v/>
      </c>
    </row>
    <row r="8" spans="1:10" ht="36" customHeight="1" x14ac:dyDescent="0.2">
      <c r="A8" s="52"/>
      <c r="B8" s="142" t="str">
        <f t="shared" si="0"/>
        <v>/　□ その他（　　　　　　　　　　　　　　　　　　　　　）　</v>
      </c>
      <c r="C8" s="143"/>
      <c r="D8" s="144"/>
      <c r="E8" s="48"/>
      <c r="F8" s="49"/>
      <c r="G8" s="50"/>
      <c r="H8" s="45"/>
      <c r="I8" s="51">
        <f>名簿221130改訂版!B12</f>
        <v>0</v>
      </c>
      <c r="J8" s="2" t="str">
        <f t="shared" si="1"/>
        <v/>
      </c>
    </row>
    <row r="9" spans="1:10" ht="36" customHeight="1" x14ac:dyDescent="0.2">
      <c r="A9" s="52"/>
      <c r="B9" s="142" t="str">
        <f t="shared" si="0"/>
        <v>/　□ その他（　　　　　　　　　　　　　　　　　　　　　）　</v>
      </c>
      <c r="C9" s="143"/>
      <c r="D9" s="144"/>
      <c r="E9" s="53"/>
      <c r="F9" s="54"/>
      <c r="G9" s="55"/>
      <c r="I9" s="51">
        <f>名簿221130改訂版!B13</f>
        <v>0</v>
      </c>
      <c r="J9" s="2" t="str">
        <f t="shared" si="1"/>
        <v/>
      </c>
    </row>
    <row r="10" spans="1:10" ht="36" customHeight="1" x14ac:dyDescent="0.2">
      <c r="A10" s="52"/>
      <c r="B10" s="142" t="str">
        <f>$J$16</f>
        <v>/　□ その他（　　　　　　　　　　　　　　　　　　　　　）　</v>
      </c>
      <c r="C10" s="143"/>
      <c r="D10" s="144"/>
      <c r="E10" s="53"/>
      <c r="F10" s="54"/>
      <c r="G10" s="55"/>
      <c r="I10" s="51">
        <f>名簿221130改訂版!B14</f>
        <v>0</v>
      </c>
      <c r="J10" s="2" t="str">
        <f t="shared" si="1"/>
        <v/>
      </c>
    </row>
    <row r="11" spans="1:10" ht="36" customHeight="1" x14ac:dyDescent="0.2">
      <c r="A11" s="52"/>
      <c r="B11" s="142" t="str">
        <f t="shared" si="0"/>
        <v>/　□ その他（　　　　　　　　　　　　　　　　　　　　　）　</v>
      </c>
      <c r="C11" s="143"/>
      <c r="D11" s="144"/>
      <c r="E11" s="53"/>
      <c r="F11" s="54"/>
      <c r="G11" s="55"/>
      <c r="I11" s="51">
        <f>名簿221130改訂版!B15</f>
        <v>0</v>
      </c>
      <c r="J11" s="2" t="str">
        <f t="shared" si="1"/>
        <v/>
      </c>
    </row>
    <row r="12" spans="1:10" ht="36" customHeight="1" x14ac:dyDescent="0.2">
      <c r="A12" s="52"/>
      <c r="B12" s="142" t="str">
        <f t="shared" si="0"/>
        <v>/　□ その他（　　　　　　　　　　　　　　　　　　　　　）　</v>
      </c>
      <c r="C12" s="143"/>
      <c r="D12" s="144"/>
      <c r="E12" s="53"/>
      <c r="F12" s="54"/>
      <c r="G12" s="55"/>
      <c r="I12" s="51">
        <f>名簿221130改訂版!B16</f>
        <v>0</v>
      </c>
      <c r="J12" s="2" t="str">
        <f t="shared" si="1"/>
        <v/>
      </c>
    </row>
    <row r="13" spans="1:10" ht="36" customHeight="1" x14ac:dyDescent="0.2">
      <c r="A13" s="52"/>
      <c r="B13" s="142" t="str">
        <f t="shared" si="0"/>
        <v>/　□ その他（　　　　　　　　　　　　　　　　　　　　　）　</v>
      </c>
      <c r="C13" s="143"/>
      <c r="D13" s="144"/>
      <c r="E13" s="53"/>
      <c r="F13" s="54"/>
      <c r="G13" s="55"/>
      <c r="I13" s="51">
        <f>名簿221130改訂版!B17</f>
        <v>0</v>
      </c>
      <c r="J13" s="2" t="str">
        <f t="shared" si="1"/>
        <v/>
      </c>
    </row>
    <row r="14" spans="1:10" ht="36" customHeight="1" x14ac:dyDescent="0.2">
      <c r="A14" s="52"/>
      <c r="B14" s="142" t="str">
        <f t="shared" si="0"/>
        <v>/　□ その他（　　　　　　　　　　　　　　　　　　　　　）　</v>
      </c>
      <c r="C14" s="143"/>
      <c r="D14" s="144"/>
      <c r="E14" s="53"/>
      <c r="F14" s="54"/>
      <c r="G14" s="55"/>
      <c r="I14" s="51">
        <f>名簿221130改訂版!B18</f>
        <v>0</v>
      </c>
      <c r="J14" s="2" t="str">
        <f t="shared" si="1"/>
        <v/>
      </c>
    </row>
    <row r="15" spans="1:10" ht="36" customHeight="1" thickBot="1" x14ac:dyDescent="0.25">
      <c r="A15" s="52"/>
      <c r="B15" s="142" t="str">
        <f t="shared" si="0"/>
        <v>/　□ その他（　　　　　　　　　　　　　　　　　　　　　）　</v>
      </c>
      <c r="C15" s="143"/>
      <c r="D15" s="144"/>
      <c r="E15" s="53"/>
      <c r="F15" s="54"/>
      <c r="G15" s="55"/>
      <c r="I15" s="56">
        <f>名簿221130改訂版!B19</f>
        <v>0</v>
      </c>
      <c r="J15" s="2" t="str">
        <f t="shared" si="1"/>
        <v/>
      </c>
    </row>
    <row r="16" spans="1:10" ht="36" customHeight="1" thickTop="1" x14ac:dyDescent="0.2">
      <c r="A16" s="52"/>
      <c r="B16" s="142" t="str">
        <f t="shared" si="0"/>
        <v>/　□ その他（　　　　　　　　　　　　　　　　　　　　　）　</v>
      </c>
      <c r="C16" s="143"/>
      <c r="D16" s="144"/>
      <c r="E16" s="53"/>
      <c r="F16" s="54"/>
      <c r="G16" s="55"/>
      <c r="I16" s="2" t="s">
        <v>29</v>
      </c>
      <c r="J16" s="2" t="str">
        <f>IF(I16=0,J15&amp;"",J15&amp;"/　□ "&amp;I16&amp;"　")</f>
        <v>/　□ その他（　　　　　　　　　　　　　　　　　　　　　）　</v>
      </c>
    </row>
    <row r="17" spans="1:7" ht="36" customHeight="1" x14ac:dyDescent="0.2">
      <c r="A17" s="52"/>
      <c r="B17" s="142" t="str">
        <f t="shared" si="0"/>
        <v>/　□ その他（　　　　　　　　　　　　　　　　　　　　　）　</v>
      </c>
      <c r="C17" s="143"/>
      <c r="D17" s="144"/>
      <c r="E17" s="53"/>
      <c r="F17" s="54"/>
      <c r="G17" s="55"/>
    </row>
    <row r="18" spans="1:7" ht="36" customHeight="1" x14ac:dyDescent="0.2">
      <c r="A18" s="52"/>
      <c r="B18" s="142" t="str">
        <f t="shared" si="0"/>
        <v>/　□ その他（　　　　　　　　　　　　　　　　　　　　　）　</v>
      </c>
      <c r="C18" s="143"/>
      <c r="D18" s="144"/>
      <c r="E18" s="53"/>
      <c r="F18" s="54"/>
      <c r="G18" s="55"/>
    </row>
    <row r="19" spans="1:7" ht="36" customHeight="1" x14ac:dyDescent="0.2">
      <c r="A19" s="52"/>
      <c r="B19" s="142" t="str">
        <f t="shared" si="0"/>
        <v>/　□ その他（　　　　　　　　　　　　　　　　　　　　　）　</v>
      </c>
      <c r="C19" s="143"/>
      <c r="D19" s="144"/>
      <c r="E19" s="53"/>
      <c r="F19" s="54"/>
      <c r="G19" s="55"/>
    </row>
    <row r="20" spans="1:7" ht="36" customHeight="1" thickBot="1" x14ac:dyDescent="0.25">
      <c r="A20" s="57"/>
      <c r="B20" s="145" t="str">
        <f t="shared" si="0"/>
        <v>/　□ その他（　　　　　　　　　　　　　　　　　　　　　）　</v>
      </c>
      <c r="C20" s="146"/>
      <c r="D20" s="147"/>
      <c r="E20" s="58"/>
      <c r="F20" s="59"/>
      <c r="G20" s="60"/>
    </row>
    <row r="21" spans="1:7" ht="16.5" customHeight="1" x14ac:dyDescent="0.2">
      <c r="E21" s="61"/>
      <c r="F21" s="61"/>
      <c r="G21" s="61"/>
    </row>
    <row r="22" spans="1:7" ht="24" customHeight="1" x14ac:dyDescent="0.2"/>
    <row r="23" spans="1:7" ht="24" customHeight="1" x14ac:dyDescent="0.2"/>
    <row r="24" spans="1:7" ht="24" customHeight="1" x14ac:dyDescent="0.2"/>
    <row r="25" spans="1:7" ht="24" customHeight="1" x14ac:dyDescent="0.2"/>
    <row r="26" spans="1:7" ht="24" customHeight="1" x14ac:dyDescent="0.2"/>
    <row r="27" spans="1:7" ht="24" customHeight="1" x14ac:dyDescent="0.2"/>
  </sheetData>
  <mergeCells count="17">
    <mergeCell ref="B15:D15"/>
    <mergeCell ref="B4:D4"/>
    <mergeCell ref="B5:D5"/>
    <mergeCell ref="B6:D6"/>
    <mergeCell ref="B7:D7"/>
    <mergeCell ref="B8:D8"/>
    <mergeCell ref="B9:D9"/>
    <mergeCell ref="B10:D10"/>
    <mergeCell ref="B11:D11"/>
    <mergeCell ref="B12:D12"/>
    <mergeCell ref="B13:D13"/>
    <mergeCell ref="B14:D14"/>
    <mergeCell ref="B16:D16"/>
    <mergeCell ref="B17:D17"/>
    <mergeCell ref="B18:D18"/>
    <mergeCell ref="B19:D19"/>
    <mergeCell ref="B20:D20"/>
  </mergeCells>
  <phoneticPr fontId="2"/>
  <pageMargins left="0.78740157480314965" right="0.78740157480314965" top="0.78740157480314965" bottom="0.78740157480314965" header="0.51181102362204722" footer="0.51181102362204722"/>
  <pageSetup paperSize="9"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名簿221130改訂版</vt:lpstr>
      <vt:lpstr>名簿221130改訂版 (ダミー)</vt:lpstr>
      <vt:lpstr>利用日対照表</vt:lpstr>
      <vt:lpstr>利用日対照表 (ダミー)</vt:lpstr>
      <vt:lpstr>利用実績集計シート</vt:lpstr>
      <vt:lpstr>利用記録票</vt:lpstr>
      <vt:lpstr>名簿221130改訂版!Print_Area</vt:lpstr>
      <vt:lpstr>'名簿221130改訂版 (ダミー)'!Print_Area</vt:lpstr>
      <vt:lpstr>利用記録票!Print_Area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2017-11-06T03:46:30Z</dcterms:created>
  <dcterms:modified xsi:type="dcterms:W3CDTF">2023-01-05T01:50:30Z</dcterms:modified>
</cp:coreProperties>
</file>