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defaultThemeVersion="124226"/>
  <mc:AlternateContent xmlns:mc="http://schemas.openxmlformats.org/markup-compatibility/2006">
    <mc:Choice Requires="x15">
      <x15ac:absPath xmlns:x15ac="http://schemas.microsoft.com/office/spreadsheetml/2010/11/ac" url="https://univtokyo-my.sharepoint.com/personal/9206845445_utac_u-tokyo_ac_jp/Documents/デスクトップ/"/>
    </mc:Choice>
  </mc:AlternateContent>
  <xr:revisionPtr revIDLastSave="0" documentId="8_{CCD5E2C0-562E-4E0F-AB26-7EB6F62F791B}" xr6:coauthVersionLast="47" xr6:coauthVersionMax="47" xr10:uidLastSave="{00000000-0000-0000-0000-000000000000}"/>
  <bookViews>
    <workbookView xWindow="-120" yWindow="-120" windowWidth="38640" windowHeight="21120" xr2:uid="{00000000-000D-0000-FFFF-FFFF00000000}"/>
  </bookViews>
  <sheets>
    <sheet name="入力シート（利用申込書-1用）" sheetId="8" r:id="rId1"/>
    <sheet name="利用申込書-1" sheetId="5" r:id="rId2"/>
    <sheet name="利用申込書-2（利用時届出書）" sheetId="6" r:id="rId3"/>
    <sheet name="利用申込書-3（緊急連絡先名簿）" sheetId="7" r:id="rId4"/>
  </sheets>
  <definedNames>
    <definedName name="_xlnm.Print_Area" localSheetId="2">'利用申込書-2（利用時届出書）'!$A$1:$P$57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4" i="5" l="1"/>
  <c r="BF24" i="5"/>
  <c r="AQ24" i="5"/>
  <c r="X24" i="5"/>
  <c r="I24" i="5"/>
  <c r="E52" i="5"/>
  <c r="O52" i="5"/>
  <c r="Y52" i="5"/>
  <c r="AI52" i="5"/>
  <c r="BM52" i="5"/>
  <c r="BC52" i="5"/>
  <c r="AS52" i="5"/>
  <c r="Y60" i="8" l="1"/>
  <c r="W60" i="8"/>
  <c r="J26" i="5" l="1"/>
  <c r="N26" i="5"/>
  <c r="AQ10" i="5"/>
  <c r="Y14" i="5"/>
  <c r="G14" i="5"/>
  <c r="G10" i="5"/>
  <c r="Y10" i="5"/>
  <c r="O36" i="5" l="1"/>
  <c r="O37" i="5"/>
  <c r="J8" i="5"/>
  <c r="Y46" i="5" l="1"/>
  <c r="M46" i="5"/>
  <c r="Y12" i="5" l="1"/>
  <c r="BA59" i="5" l="1"/>
  <c r="J30" i="5" l="1"/>
  <c r="AP18" i="5"/>
  <c r="AJ18" i="5"/>
  <c r="AD18" i="5"/>
  <c r="U18" i="5"/>
  <c r="H7" i="7" l="1"/>
  <c r="D7" i="7"/>
  <c r="H60" i="8"/>
  <c r="E58" i="5" s="1"/>
  <c r="C4" i="6"/>
  <c r="T43" i="8"/>
  <c r="BK36" i="5" s="1"/>
  <c r="BU12" i="5"/>
  <c r="BI18" i="5"/>
  <c r="BC18" i="5"/>
  <c r="AW18" i="5"/>
  <c r="O18" i="5"/>
  <c r="I18" i="5"/>
  <c r="AQ14" i="5"/>
  <c r="BM57" i="5"/>
  <c r="BM56" i="5"/>
  <c r="BM55" i="5"/>
  <c r="BM54" i="5"/>
  <c r="BM53" i="5"/>
  <c r="BC54" i="5"/>
  <c r="BC55" i="5"/>
  <c r="BC56" i="5"/>
  <c r="BC57" i="5"/>
  <c r="AS54" i="5"/>
  <c r="AS55" i="5"/>
  <c r="AS56" i="5"/>
  <c r="AS57" i="5"/>
  <c r="BC53" i="5"/>
  <c r="AS53" i="5"/>
  <c r="O54" i="5"/>
  <c r="O55" i="5"/>
  <c r="O56" i="5"/>
  <c r="O57" i="5"/>
  <c r="Y54" i="5"/>
  <c r="Y55" i="5"/>
  <c r="Y56" i="5"/>
  <c r="Y57" i="5"/>
  <c r="AI57" i="5"/>
  <c r="AI56" i="5"/>
  <c r="AI55" i="5"/>
  <c r="AI54" i="5"/>
  <c r="AI53" i="5"/>
  <c r="Y53" i="5"/>
  <c r="O53" i="5"/>
  <c r="E57" i="5"/>
  <c r="E56" i="5"/>
  <c r="E55" i="5"/>
  <c r="E54" i="5"/>
  <c r="E53" i="5"/>
  <c r="T60" i="8"/>
  <c r="BM58" i="5" s="1"/>
  <c r="R60" i="8"/>
  <c r="BC58" i="5" s="1"/>
  <c r="P60" i="8"/>
  <c r="AS58" i="5" s="1"/>
  <c r="N60" i="8"/>
  <c r="AI58" i="5" s="1"/>
  <c r="L60" i="8"/>
  <c r="Y58" i="5" s="1"/>
  <c r="J60" i="8"/>
  <c r="O58" i="5" s="1"/>
  <c r="BG42" i="5"/>
  <c r="BC42" i="5"/>
  <c r="AY42" i="5"/>
  <c r="AU42" i="5"/>
  <c r="AM42" i="5"/>
  <c r="AQ42" i="5"/>
  <c r="AI42" i="5"/>
  <c r="AE42" i="5"/>
  <c r="AA42" i="5"/>
  <c r="W42" i="5"/>
  <c r="S42" i="5"/>
  <c r="O42" i="5"/>
  <c r="S37" i="5"/>
  <c r="W37" i="5"/>
  <c r="AA37" i="5"/>
  <c r="AE37" i="5"/>
  <c r="AI37" i="5"/>
  <c r="AM37" i="5"/>
  <c r="AQ37" i="5"/>
  <c r="AU37" i="5"/>
  <c r="AY37" i="5"/>
  <c r="BC37" i="5"/>
  <c r="BG37" i="5"/>
  <c r="O38" i="5"/>
  <c r="S38" i="5"/>
  <c r="W38" i="5"/>
  <c r="AA38" i="5"/>
  <c r="AE38" i="5"/>
  <c r="AI38" i="5"/>
  <c r="AM38" i="5"/>
  <c r="AQ38" i="5"/>
  <c r="AU38" i="5"/>
  <c r="AY38" i="5"/>
  <c r="BC38" i="5"/>
  <c r="BG38" i="5"/>
  <c r="O39" i="5"/>
  <c r="S39" i="5"/>
  <c r="W39" i="5"/>
  <c r="AA39" i="5"/>
  <c r="AE39" i="5"/>
  <c r="AI39" i="5"/>
  <c r="AM39" i="5"/>
  <c r="AQ39" i="5"/>
  <c r="AU39" i="5"/>
  <c r="AY39" i="5"/>
  <c r="BC39" i="5"/>
  <c r="BG39" i="5"/>
  <c r="O40" i="5"/>
  <c r="S40" i="5"/>
  <c r="W40" i="5"/>
  <c r="AA40" i="5"/>
  <c r="AE40" i="5"/>
  <c r="AI40" i="5"/>
  <c r="AM40" i="5"/>
  <c r="AQ40" i="5"/>
  <c r="AU40" i="5"/>
  <c r="AY40" i="5"/>
  <c r="BC40" i="5"/>
  <c r="BG40" i="5"/>
  <c r="BG36" i="5"/>
  <c r="BC36" i="5"/>
  <c r="AY36" i="5"/>
  <c r="AU36" i="5"/>
  <c r="AQ36" i="5"/>
  <c r="AM36" i="5"/>
  <c r="AI36" i="5"/>
  <c r="AE36" i="5"/>
  <c r="AA36" i="5"/>
  <c r="W36" i="5"/>
  <c r="S36" i="5"/>
  <c r="U48" i="8"/>
  <c r="BO42" i="5" s="1"/>
  <c r="T48" i="8"/>
  <c r="T44" i="8"/>
  <c r="BK37" i="5" s="1"/>
  <c r="U44" i="8"/>
  <c r="BO37" i="5" s="1"/>
  <c r="T45" i="8"/>
  <c r="BK38" i="5" s="1"/>
  <c r="U45" i="8"/>
  <c r="BO38" i="5" s="1"/>
  <c r="T46" i="8"/>
  <c r="BK39" i="5" s="1"/>
  <c r="U46" i="8"/>
  <c r="BO39" i="5" s="1"/>
  <c r="T47" i="8"/>
  <c r="BK40" i="5" s="1"/>
  <c r="U47" i="8"/>
  <c r="BO40" i="5" s="1"/>
  <c r="U43" i="8"/>
  <c r="BO36" i="5" s="1"/>
  <c r="AC50" i="5"/>
  <c r="Y50" i="5"/>
  <c r="Y48" i="5"/>
  <c r="M48" i="5"/>
  <c r="AS28" i="5"/>
  <c r="U28" i="5"/>
  <c r="N28" i="5"/>
  <c r="H28" i="5"/>
  <c r="V48" i="8" l="1"/>
  <c r="BS42" i="5" s="1"/>
  <c r="BK42" i="5"/>
  <c r="V47" i="8"/>
  <c r="BS40" i="5" s="1"/>
  <c r="P32" i="5" l="1"/>
  <c r="AZ28" i="5"/>
  <c r="AE26" i="5"/>
  <c r="AN26" i="5"/>
  <c r="AR26" i="5"/>
  <c r="N22" i="5"/>
  <c r="AA20" i="5"/>
  <c r="S8" i="5" l="1"/>
  <c r="AC6" i="5"/>
  <c r="A12" i="7" l="1"/>
  <c r="A14" i="7" s="1"/>
  <c r="A16" i="7" s="1"/>
  <c r="A18" i="7" s="1"/>
  <c r="A20" i="7" s="1"/>
  <c r="A22" i="7" s="1"/>
  <c r="A24" i="7" s="1"/>
  <c r="A26" i="7" s="1"/>
  <c r="A28" i="7" s="1"/>
  <c r="A30" i="7" s="1"/>
  <c r="A32" i="7" s="1"/>
  <c r="A34" i="7" s="1"/>
  <c r="A36" i="7" s="1"/>
  <c r="A38" i="7" s="1"/>
  <c r="F5" i="6" l="1"/>
  <c r="O2" i="6"/>
  <c r="V2" i="7"/>
  <c r="A6" i="7"/>
  <c r="P1" i="6"/>
  <c r="X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fujihira</author>
  </authors>
  <commentList>
    <comment ref="H15" authorId="0" shapeId="0" xr:uid="{00000000-0006-0000-0200-000001000000}">
      <text>
        <r>
          <rPr>
            <b/>
            <sz val="9"/>
            <color indexed="81"/>
            <rFont val="MS P ゴシック"/>
            <family val="3"/>
            <charset val="128"/>
          </rPr>
          <t>有・無を選んでください</t>
        </r>
      </text>
    </comment>
    <comment ref="H19" authorId="0" shapeId="0" xr:uid="{00000000-0006-0000-0200-000002000000}">
      <text>
        <r>
          <rPr>
            <b/>
            <sz val="9"/>
            <color indexed="81"/>
            <rFont val="MS P ゴシック"/>
            <family val="3"/>
            <charset val="128"/>
          </rPr>
          <t>有・無を選んでください</t>
        </r>
      </text>
    </comment>
    <comment ref="H27" authorId="0" shapeId="0" xr:uid="{00000000-0006-0000-0200-000003000000}">
      <text>
        <r>
          <rPr>
            <b/>
            <sz val="9"/>
            <color indexed="81"/>
            <rFont val="MS P ゴシック"/>
            <family val="3"/>
            <charset val="128"/>
          </rPr>
          <t>有・無を選んでください</t>
        </r>
      </text>
    </comment>
  </commentList>
</comments>
</file>

<file path=xl/sharedStrings.xml><?xml version="1.0" encoding="utf-8"?>
<sst xmlns="http://schemas.openxmlformats.org/spreadsheetml/2006/main" count="473" uniqueCount="263">
  <si>
    <t>千葉演習林長　殿</t>
    <rPh sb="0" eb="2">
      <t>チバ</t>
    </rPh>
    <rPh sb="2" eb="4">
      <t>エンシュウ</t>
    </rPh>
    <rPh sb="4" eb="5">
      <t>リン</t>
    </rPh>
    <rPh sb="5" eb="6">
      <t>チョウ</t>
    </rPh>
    <rPh sb="7" eb="8">
      <t>ドノ</t>
    </rPh>
    <phoneticPr fontId="1"/>
  </si>
  <si>
    <t>利用代表者所属・部局（学科・研究室）・職・氏名</t>
    <rPh sb="0" eb="2">
      <t>リヨウ</t>
    </rPh>
    <rPh sb="2" eb="5">
      <t>ダイヒョウシャ</t>
    </rPh>
    <rPh sb="5" eb="7">
      <t>ショゾク</t>
    </rPh>
    <rPh sb="8" eb="10">
      <t>ブキョク</t>
    </rPh>
    <rPh sb="11" eb="13">
      <t>ガッカ</t>
    </rPh>
    <rPh sb="14" eb="17">
      <t>ケンキュウシツ</t>
    </rPh>
    <rPh sb="19" eb="20">
      <t>ショク</t>
    </rPh>
    <rPh sb="21" eb="23">
      <t>シメイ</t>
    </rPh>
    <phoneticPr fontId="1"/>
  </si>
  <si>
    <t>連絡先住所</t>
    <rPh sb="0" eb="3">
      <t>レンラクサキ</t>
    </rPh>
    <rPh sb="3" eb="5">
      <t>ジュウショ</t>
    </rPh>
    <phoneticPr fontId="1"/>
  </si>
  <si>
    <t>〒</t>
    <phoneticPr fontId="1"/>
  </si>
  <si>
    <t>利用区分</t>
    <rPh sb="0" eb="2">
      <t>リヨウ</t>
    </rPh>
    <rPh sb="2" eb="4">
      <t>クブン</t>
    </rPh>
    <phoneticPr fontId="1"/>
  </si>
  <si>
    <t>研究</t>
    <rPh sb="0" eb="2">
      <t>ケンキュウ</t>
    </rPh>
    <phoneticPr fontId="1"/>
  </si>
  <si>
    <t>教育（</t>
    <rPh sb="0" eb="2">
      <t>キョウイク</t>
    </rPh>
    <phoneticPr fontId="1"/>
  </si>
  <si>
    <t>実習・講義</t>
    <rPh sb="0" eb="2">
      <t>ジッシュウ</t>
    </rPh>
    <rPh sb="3" eb="5">
      <t>コウギ</t>
    </rPh>
    <phoneticPr fontId="1"/>
  </si>
  <si>
    <t>卒論</t>
    <rPh sb="0" eb="2">
      <t>ソツロン</t>
    </rPh>
    <phoneticPr fontId="1"/>
  </si>
  <si>
    <t>修論</t>
    <rPh sb="0" eb="2">
      <t>シュウロン</t>
    </rPh>
    <phoneticPr fontId="1"/>
  </si>
  <si>
    <t>研修</t>
    <rPh sb="0" eb="2">
      <t>ケンシュウ</t>
    </rPh>
    <phoneticPr fontId="1"/>
  </si>
  <si>
    <t>見学</t>
    <rPh sb="0" eb="2">
      <t>ケンガク</t>
    </rPh>
    <phoneticPr fontId="1"/>
  </si>
  <si>
    <t>その他</t>
    <rPh sb="2" eb="3">
      <t>タ</t>
    </rPh>
    <phoneticPr fontId="1"/>
  </si>
  <si>
    <t>利用場所（具体的に）</t>
    <rPh sb="0" eb="2">
      <t>リヨウ</t>
    </rPh>
    <rPh sb="2" eb="4">
      <t>バショ</t>
    </rPh>
    <rPh sb="5" eb="8">
      <t>グタイテキ</t>
    </rPh>
    <phoneticPr fontId="1"/>
  </si>
  <si>
    <t>利用期間</t>
    <rPh sb="0" eb="2">
      <t>リヨウ</t>
    </rPh>
    <rPh sb="2" eb="4">
      <t>キカン</t>
    </rPh>
    <phoneticPr fontId="1"/>
  </si>
  <si>
    <t>）</t>
    <phoneticPr fontId="1"/>
  </si>
  <si>
    <t>東京大学</t>
    <rPh sb="0" eb="2">
      <t>トウキョウ</t>
    </rPh>
    <rPh sb="2" eb="4">
      <t>ダイガク</t>
    </rPh>
    <phoneticPr fontId="1"/>
  </si>
  <si>
    <t>国立大学</t>
    <rPh sb="0" eb="2">
      <t>コクリツ</t>
    </rPh>
    <rPh sb="2" eb="4">
      <t>ダイガク</t>
    </rPh>
    <phoneticPr fontId="1"/>
  </si>
  <si>
    <t>他の教育機関</t>
    <rPh sb="0" eb="1">
      <t>タ</t>
    </rPh>
    <rPh sb="2" eb="4">
      <t>キョウイク</t>
    </rPh>
    <rPh sb="4" eb="6">
      <t>キカン</t>
    </rPh>
    <phoneticPr fontId="1"/>
  </si>
  <si>
    <t>研究機関</t>
    <rPh sb="0" eb="2">
      <t>ケンキュウ</t>
    </rPh>
    <rPh sb="2" eb="4">
      <t>キカン</t>
    </rPh>
    <phoneticPr fontId="1"/>
  </si>
  <si>
    <t>男</t>
    <rPh sb="0" eb="1">
      <t>オトコ</t>
    </rPh>
    <phoneticPr fontId="1"/>
  </si>
  <si>
    <t>女</t>
    <rPh sb="0" eb="1">
      <t>オンナ</t>
    </rPh>
    <phoneticPr fontId="1"/>
  </si>
  <si>
    <t>小・中学生</t>
    <rPh sb="0" eb="1">
      <t>ショウ</t>
    </rPh>
    <rPh sb="2" eb="5">
      <t>チュウガクセイ</t>
    </rPh>
    <phoneticPr fontId="1"/>
  </si>
  <si>
    <t>計</t>
    <rPh sb="0" eb="1">
      <t>ケイ</t>
    </rPh>
    <phoneticPr fontId="1"/>
  </si>
  <si>
    <t>＊</t>
    <phoneticPr fontId="1"/>
  </si>
  <si>
    <t>実習の場合は，学年及び人数のわかるものも提出してください。</t>
    <rPh sb="0" eb="2">
      <t>ジッシュウ</t>
    </rPh>
    <rPh sb="3" eb="5">
      <t>バアイ</t>
    </rPh>
    <rPh sb="7" eb="9">
      <t>ガクネン</t>
    </rPh>
    <rPh sb="9" eb="10">
      <t>オヨ</t>
    </rPh>
    <rPh sb="11" eb="13">
      <t>ニンズウ</t>
    </rPh>
    <rPh sb="20" eb="22">
      <t>テイシュツ</t>
    </rPh>
    <phoneticPr fontId="1"/>
  </si>
  <si>
    <t>協力依頼事項（具体的に）</t>
    <rPh sb="0" eb="2">
      <t>キョウリョク</t>
    </rPh>
    <rPh sb="2" eb="4">
      <t>イライ</t>
    </rPh>
    <rPh sb="4" eb="6">
      <t>ジコウ</t>
    </rPh>
    <rPh sb="7" eb="10">
      <t>グタイテキ</t>
    </rPh>
    <phoneticPr fontId="1"/>
  </si>
  <si>
    <t>利用の目的（研究課題，科目名，研修名等）</t>
    <rPh sb="0" eb="2">
      <t>リヨウ</t>
    </rPh>
    <rPh sb="3" eb="5">
      <t>モクテキ</t>
    </rPh>
    <rPh sb="6" eb="8">
      <t>ケンキュウ</t>
    </rPh>
    <rPh sb="8" eb="10">
      <t>カダイ</t>
    </rPh>
    <rPh sb="11" eb="14">
      <t>カモクメイ</t>
    </rPh>
    <rPh sb="15" eb="17">
      <t>ケンシュウ</t>
    </rPh>
    <rPh sb="17" eb="19">
      <t>メイナド</t>
    </rPh>
    <phoneticPr fontId="1"/>
  </si>
  <si>
    <t>時</t>
    <rPh sb="0" eb="1">
      <t>トキ</t>
    </rPh>
    <phoneticPr fontId="1"/>
  </si>
  <si>
    <t>交通手段</t>
    <rPh sb="0" eb="2">
      <t>コウツウ</t>
    </rPh>
    <rPh sb="2" eb="4">
      <t>シュダン</t>
    </rPh>
    <phoneticPr fontId="1"/>
  </si>
  <si>
    <t>JR</t>
    <phoneticPr fontId="1"/>
  </si>
  <si>
    <t>バス</t>
    <phoneticPr fontId="1"/>
  </si>
  <si>
    <t>朝食</t>
    <rPh sb="0" eb="2">
      <t>チョウショク</t>
    </rPh>
    <phoneticPr fontId="1"/>
  </si>
  <si>
    <t>昼食</t>
    <rPh sb="0" eb="2">
      <t>チュウショク</t>
    </rPh>
    <phoneticPr fontId="1"/>
  </si>
  <si>
    <t>夕食</t>
    <rPh sb="0" eb="2">
      <t>ユウショク</t>
    </rPh>
    <phoneticPr fontId="1"/>
  </si>
  <si>
    <t>人</t>
    <rPh sb="0" eb="1">
      <t>ニン</t>
    </rPh>
    <phoneticPr fontId="1"/>
  </si>
  <si>
    <t>宿泊</t>
    <rPh sb="0" eb="2">
      <t>シュクハク</t>
    </rPh>
    <phoneticPr fontId="1"/>
  </si>
  <si>
    <t>上記申し込みのとおり利用を許可します。</t>
    <rPh sb="0" eb="2">
      <t>ジョウキ</t>
    </rPh>
    <rPh sb="2" eb="3">
      <t>モウ</t>
    </rPh>
    <rPh sb="4" eb="5">
      <t>コ</t>
    </rPh>
    <rPh sb="10" eb="12">
      <t>リヨウ</t>
    </rPh>
    <rPh sb="13" eb="15">
      <t>キョカ</t>
    </rPh>
    <phoneticPr fontId="1"/>
  </si>
  <si>
    <t>東京大学千葉演習林長</t>
    <rPh sb="0" eb="2">
      <t>トウキョウ</t>
    </rPh>
    <rPh sb="2" eb="4">
      <t>ダイガク</t>
    </rPh>
    <rPh sb="4" eb="6">
      <t>チバ</t>
    </rPh>
    <rPh sb="6" eb="8">
      <t>エンシュウ</t>
    </rPh>
    <rPh sb="8" eb="9">
      <t>リン</t>
    </rPh>
    <rPh sb="9" eb="10">
      <t>チョウ</t>
    </rPh>
    <phoneticPr fontId="1"/>
  </si>
  <si>
    <t>①</t>
    <phoneticPr fontId="1"/>
  </si>
  <si>
    <t>本利用許可証は他人に譲渡又は転貸することはできません（入林するときは常に携行してください）。</t>
    <rPh sb="0" eb="1">
      <t>ホン</t>
    </rPh>
    <rPh sb="1" eb="3">
      <t>リヨウ</t>
    </rPh>
    <rPh sb="3" eb="6">
      <t>キョカショウ</t>
    </rPh>
    <rPh sb="7" eb="9">
      <t>タニン</t>
    </rPh>
    <rPh sb="10" eb="12">
      <t>ジョウト</t>
    </rPh>
    <rPh sb="12" eb="13">
      <t>マタ</t>
    </rPh>
    <rPh sb="14" eb="16">
      <t>テンタイ</t>
    </rPh>
    <rPh sb="27" eb="29">
      <t>ニュウリン</t>
    </rPh>
    <rPh sb="34" eb="35">
      <t>ツネ</t>
    </rPh>
    <rPh sb="36" eb="38">
      <t>ケイコウ</t>
    </rPh>
    <phoneticPr fontId="1"/>
  </si>
  <si>
    <t>記載事項に変更が生じた場合は前日までに必ず連絡してください。</t>
    <rPh sb="0" eb="2">
      <t>キサイ</t>
    </rPh>
    <rPh sb="2" eb="4">
      <t>ジコウ</t>
    </rPh>
    <rPh sb="5" eb="7">
      <t>ヘンコウ</t>
    </rPh>
    <rPh sb="8" eb="9">
      <t>ショウ</t>
    </rPh>
    <rPh sb="11" eb="13">
      <t>バアイ</t>
    </rPh>
    <rPh sb="14" eb="16">
      <t>ゼンジツ</t>
    </rPh>
    <rPh sb="19" eb="20">
      <t>カナラ</t>
    </rPh>
    <rPh sb="21" eb="23">
      <t>レンラク</t>
    </rPh>
    <phoneticPr fontId="1"/>
  </si>
  <si>
    <t>利　用　許　可　証</t>
    <rPh sb="0" eb="1">
      <t>リ</t>
    </rPh>
    <rPh sb="2" eb="3">
      <t>ヨウ</t>
    </rPh>
    <rPh sb="4" eb="5">
      <t>モト</t>
    </rPh>
    <rPh sb="6" eb="7">
      <t>カ</t>
    </rPh>
    <rPh sb="8" eb="9">
      <t>ショウ</t>
    </rPh>
    <phoneticPr fontId="1"/>
  </si>
  <si>
    <t>東 京 大 学 千 葉 演 習 林 利 用 申 込 書</t>
    <rPh sb="0" eb="1">
      <t>ヒガシ</t>
    </rPh>
    <rPh sb="2" eb="3">
      <t>キョウ</t>
    </rPh>
    <rPh sb="4" eb="5">
      <t>ダイ</t>
    </rPh>
    <rPh sb="6" eb="7">
      <t>マナブ</t>
    </rPh>
    <rPh sb="8" eb="9">
      <t>チ</t>
    </rPh>
    <rPh sb="10" eb="11">
      <t>ハ</t>
    </rPh>
    <rPh sb="12" eb="13">
      <t>エン</t>
    </rPh>
    <rPh sb="14" eb="15">
      <t>ナライ</t>
    </rPh>
    <rPh sb="16" eb="17">
      <t>リン</t>
    </rPh>
    <rPh sb="18" eb="19">
      <t>トシ</t>
    </rPh>
    <rPh sb="20" eb="21">
      <t>ヨウ</t>
    </rPh>
    <rPh sb="22" eb="23">
      <t>サル</t>
    </rPh>
    <rPh sb="24" eb="25">
      <t>コ</t>
    </rPh>
    <rPh sb="26" eb="27">
      <t>ショ</t>
    </rPh>
    <phoneticPr fontId="1"/>
  </si>
  <si>
    <t>博論 ）</t>
    <rPh sb="0" eb="2">
      <t>ハクロン</t>
    </rPh>
    <phoneticPr fontId="1"/>
  </si>
  <si>
    <t>日によって人数に変動がある場合は，別紙に詳細を記入し本申込書とともに提出してください（様式自由）。</t>
    <rPh sb="0" eb="1">
      <t>ヒ</t>
    </rPh>
    <rPh sb="5" eb="7">
      <t>ニンズウ</t>
    </rPh>
    <rPh sb="8" eb="10">
      <t>ヘンドウ</t>
    </rPh>
    <rPh sb="13" eb="15">
      <t>バアイ</t>
    </rPh>
    <rPh sb="17" eb="19">
      <t>ベッシ</t>
    </rPh>
    <rPh sb="20" eb="22">
      <t>ショウサイ</t>
    </rPh>
    <rPh sb="23" eb="25">
      <t>キニュウ</t>
    </rPh>
    <rPh sb="26" eb="27">
      <t>ホン</t>
    </rPh>
    <rPh sb="27" eb="30">
      <t>モウシコミショ</t>
    </rPh>
    <rPh sb="34" eb="36">
      <t>テイシュツ</t>
    </rPh>
    <rPh sb="43" eb="45">
      <t>ヨウシキ</t>
    </rPh>
    <rPh sb="45" eb="47">
      <t>ジユウ</t>
    </rPh>
    <phoneticPr fontId="1"/>
  </si>
  <si>
    <t>教 職 員</t>
    <rPh sb="0" eb="1">
      <t>キョウ</t>
    </rPh>
    <rPh sb="2" eb="3">
      <t>ショク</t>
    </rPh>
    <rPh sb="4" eb="5">
      <t>イン</t>
    </rPh>
    <phoneticPr fontId="1"/>
  </si>
  <si>
    <t>大 学 院 生</t>
    <rPh sb="0" eb="1">
      <t>ダイ</t>
    </rPh>
    <rPh sb="2" eb="3">
      <t>マナブ</t>
    </rPh>
    <rPh sb="4" eb="5">
      <t>イン</t>
    </rPh>
    <rPh sb="6" eb="7">
      <t>セイ</t>
    </rPh>
    <phoneticPr fontId="1"/>
  </si>
  <si>
    <t>大 学 生</t>
    <rPh sb="0" eb="1">
      <t>ダイ</t>
    </rPh>
    <rPh sb="2" eb="3">
      <t>マナブ</t>
    </rPh>
    <rPh sb="4" eb="5">
      <t>セイ</t>
    </rPh>
    <phoneticPr fontId="1"/>
  </si>
  <si>
    <t>高 校 生</t>
    <rPh sb="0" eb="1">
      <t>コウ</t>
    </rPh>
    <rPh sb="2" eb="3">
      <t>コウ</t>
    </rPh>
    <rPh sb="4" eb="5">
      <t>セイ</t>
    </rPh>
    <phoneticPr fontId="1"/>
  </si>
  <si>
    <t>そ の 他</t>
    <rPh sb="4" eb="5">
      <t>タ</t>
    </rPh>
    <phoneticPr fontId="1"/>
  </si>
  <si>
    <t>利用希望宿泊施設</t>
    <rPh sb="0" eb="2">
      <t>リヨウ</t>
    </rPh>
    <rPh sb="2" eb="4">
      <t>キボウ</t>
    </rPh>
    <rPh sb="4" eb="6">
      <t>シュクハク</t>
    </rPh>
    <rPh sb="6" eb="8">
      <t>シセツ</t>
    </rPh>
    <phoneticPr fontId="1"/>
  </si>
  <si>
    <t>希望日</t>
    <rPh sb="0" eb="3">
      <t>キボウビ</t>
    </rPh>
    <phoneticPr fontId="1"/>
  </si>
  <si>
    <t>電　話</t>
    <rPh sb="0" eb="1">
      <t>デン</t>
    </rPh>
    <rPh sb="2" eb="3">
      <t>ハナシ</t>
    </rPh>
    <phoneticPr fontId="1"/>
  </si>
  <si>
    <t>携　帯</t>
    <rPh sb="0" eb="1">
      <t>ケイ</t>
    </rPh>
    <rPh sb="2" eb="3">
      <t>タイ</t>
    </rPh>
    <phoneticPr fontId="1"/>
  </si>
  <si>
    <t>e-mail</t>
    <phoneticPr fontId="1"/>
  </si>
  <si>
    <t>利用者内訳</t>
    <rPh sb="0" eb="3">
      <t>リヨウシャ</t>
    </rPh>
    <rPh sb="3" eb="5">
      <t>ウチワケ</t>
    </rPh>
    <phoneticPr fontId="1"/>
  </si>
  <si>
    <t>分頃</t>
    <rPh sb="0" eb="1">
      <t>フン</t>
    </rPh>
    <rPh sb="1" eb="2">
      <t>ゴロ</t>
    </rPh>
    <phoneticPr fontId="1"/>
  </si>
  <si>
    <t>その他（</t>
    <rPh sb="2" eb="3">
      <t>ホカ</t>
    </rPh>
    <phoneticPr fontId="1"/>
  </si>
  <si>
    <t>注）</t>
    <rPh sb="0" eb="1">
      <t>チュウ</t>
    </rPh>
    <phoneticPr fontId="1"/>
  </si>
  <si>
    <t>②</t>
    <phoneticPr fontId="1"/>
  </si>
  <si>
    <t>③</t>
    <phoneticPr fontId="1"/>
  </si>
  <si>
    <t>④</t>
    <phoneticPr fontId="1"/>
  </si>
  <si>
    <t>（当該項目に○）</t>
    <rPh sb="1" eb="3">
      <t>トウガイ</t>
    </rPh>
    <rPh sb="3" eb="5">
      <t>コウモク</t>
    </rPh>
    <phoneticPr fontId="1"/>
  </si>
  <si>
    <t>指導教員</t>
    <rPh sb="0" eb="2">
      <t>シドウ</t>
    </rPh>
    <rPh sb="2" eb="4">
      <t>キョウイン</t>
    </rPh>
    <phoneticPr fontId="1"/>
  </si>
  <si>
    <t>（学生の場合のみ記入）</t>
    <rPh sb="1" eb="3">
      <t>ガクセイ</t>
    </rPh>
    <rPh sb="4" eb="6">
      <t>バアイ</t>
    </rPh>
    <rPh sb="8" eb="10">
      <t>キニュウ</t>
    </rPh>
    <phoneticPr fontId="1"/>
  </si>
  <si>
    <t>職 ・ 氏名</t>
    <rPh sb="0" eb="1">
      <t>ショク</t>
    </rPh>
    <rPh sb="4" eb="6">
      <t>フリガナ</t>
    </rPh>
    <phoneticPr fontId="1"/>
  </si>
  <si>
    <t>利用希望施設</t>
    <rPh sb="0" eb="2">
      <t>リヨウ</t>
    </rPh>
    <rPh sb="2" eb="4">
      <t>キボウ</t>
    </rPh>
    <rPh sb="4" eb="6">
      <t>シセツ</t>
    </rPh>
    <phoneticPr fontId="1"/>
  </si>
  <si>
    <t>森林博物資料館（清澄）</t>
    <rPh sb="0" eb="2">
      <t>シンリン</t>
    </rPh>
    <rPh sb="2" eb="4">
      <t>ハクブツ</t>
    </rPh>
    <rPh sb="4" eb="7">
      <t>シリョウカン</t>
    </rPh>
    <rPh sb="8" eb="10">
      <t>キヨスミ</t>
    </rPh>
    <phoneticPr fontId="1"/>
  </si>
  <si>
    <t>講義室（清澄）</t>
    <rPh sb="0" eb="3">
      <t>コウギシツ</t>
    </rPh>
    <rPh sb="4" eb="6">
      <t>キヨスミ</t>
    </rPh>
    <phoneticPr fontId="1"/>
  </si>
  <si>
    <t>（利用希望施設に○。施設使用料が必要となる場合があります）</t>
    <rPh sb="1" eb="3">
      <t>リヨウ</t>
    </rPh>
    <rPh sb="3" eb="5">
      <t>キボウ</t>
    </rPh>
    <rPh sb="5" eb="7">
      <t>シセツ</t>
    </rPh>
    <rPh sb="10" eb="12">
      <t>シセツ</t>
    </rPh>
    <rPh sb="12" eb="14">
      <t>シヨウ</t>
    </rPh>
    <rPh sb="14" eb="15">
      <t>リョウ</t>
    </rPh>
    <rPh sb="16" eb="18">
      <t>ヒツヨウ</t>
    </rPh>
    <rPh sb="21" eb="23">
      <t>バアイ</t>
    </rPh>
    <phoneticPr fontId="1"/>
  </si>
  <si>
    <r>
      <rPr>
        <sz val="11"/>
        <rFont val="ＭＳ Ｐゴシック"/>
        <family val="3"/>
        <charset val="128"/>
      </rPr>
      <t>そのうち外国人</t>
    </r>
    <rPh sb="4" eb="6">
      <t>ガイコク</t>
    </rPh>
    <rPh sb="6" eb="7">
      <t>ジン</t>
    </rPh>
    <phoneticPr fontId="1"/>
  </si>
  <si>
    <r>
      <t>昼食でお弁当</t>
    </r>
    <r>
      <rPr>
        <sz val="11"/>
        <rFont val="ＭＳ Ｐゴシック"/>
        <family val="3"/>
        <charset val="128"/>
      </rPr>
      <t>（朝に受け取り）を希望する方は、希望日を右にご記入ください。</t>
    </r>
    <rPh sb="0" eb="2">
      <t>チュウショク</t>
    </rPh>
    <rPh sb="4" eb="6">
      <t>ベントウ</t>
    </rPh>
    <rPh sb="7" eb="8">
      <t>アサ</t>
    </rPh>
    <rPh sb="9" eb="10">
      <t>ウ</t>
    </rPh>
    <rPh sb="11" eb="12">
      <t>ト</t>
    </rPh>
    <rPh sb="15" eb="17">
      <t>キボウ</t>
    </rPh>
    <rPh sb="19" eb="20">
      <t>カタ</t>
    </rPh>
    <rPh sb="22" eb="24">
      <t>キボウ</t>
    </rPh>
    <rPh sb="26" eb="27">
      <t>ミギ</t>
    </rPh>
    <rPh sb="29" eb="31">
      <t>キニュウ</t>
    </rPh>
    <phoneticPr fontId="1"/>
  </si>
  <si>
    <t>　</t>
  </si>
  <si>
    <t>清澄 2（ログハウス）</t>
    <rPh sb="0" eb="2">
      <t>キヨスミ</t>
    </rPh>
    <phoneticPr fontId="1"/>
  </si>
  <si>
    <r>
      <t>利用にあたっては</t>
    </r>
    <r>
      <rPr>
        <sz val="9"/>
        <rFont val="ＭＳ Ｐゴシック"/>
        <family val="3"/>
        <charset val="128"/>
      </rPr>
      <t>利用規則及び宿泊施設利用規則を遵守してください。</t>
    </r>
    <rPh sb="0" eb="2">
      <t>リヨウ</t>
    </rPh>
    <rPh sb="8" eb="10">
      <t>リヨウ</t>
    </rPh>
    <rPh sb="10" eb="12">
      <t>キソク</t>
    </rPh>
    <rPh sb="12" eb="13">
      <t>オヨ</t>
    </rPh>
    <rPh sb="14" eb="16">
      <t>シュクハク</t>
    </rPh>
    <rPh sb="16" eb="18">
      <t>シセツ</t>
    </rPh>
    <rPh sb="18" eb="20">
      <t>リヨウ</t>
    </rPh>
    <rPh sb="20" eb="22">
      <t>キソク</t>
    </rPh>
    <rPh sb="23" eb="25">
      <t>ジュンシュ</t>
    </rPh>
    <phoneticPr fontId="1"/>
  </si>
  <si>
    <t>野外活動での怪我・事故に備え，組織または個人で保険等に加入しているか確認し，未加入なら旅行傷害保険等に加入することを推奨します。</t>
    <rPh sb="0" eb="2">
      <t>ヤガイ</t>
    </rPh>
    <rPh sb="2" eb="4">
      <t>カツドウ</t>
    </rPh>
    <rPh sb="6" eb="8">
      <t>ケガ</t>
    </rPh>
    <rPh sb="9" eb="11">
      <t>ジコ</t>
    </rPh>
    <rPh sb="12" eb="13">
      <t>ソナ</t>
    </rPh>
    <rPh sb="15" eb="17">
      <t>ソシキ</t>
    </rPh>
    <rPh sb="20" eb="22">
      <t>コジン</t>
    </rPh>
    <rPh sb="23" eb="25">
      <t>ホケン</t>
    </rPh>
    <rPh sb="25" eb="26">
      <t>トウ</t>
    </rPh>
    <rPh sb="27" eb="29">
      <t>カニュウ</t>
    </rPh>
    <rPh sb="34" eb="36">
      <t>カクニン</t>
    </rPh>
    <rPh sb="38" eb="41">
      <t>ミカニュウ</t>
    </rPh>
    <rPh sb="43" eb="45">
      <t>リョコウ</t>
    </rPh>
    <rPh sb="45" eb="47">
      <t>ショウガイ</t>
    </rPh>
    <rPh sb="47" eb="49">
      <t>ホケン</t>
    </rPh>
    <rPh sb="49" eb="50">
      <t>ナド</t>
    </rPh>
    <rPh sb="51" eb="53">
      <t>カニュウ</t>
    </rPh>
    <rPh sb="58" eb="60">
      <t>スイショウ</t>
    </rPh>
    <phoneticPr fontId="1"/>
  </si>
  <si>
    <t>千葉演習林利用時届出書</t>
    <rPh sb="0" eb="2">
      <t>チバ</t>
    </rPh>
    <rPh sb="2" eb="4">
      <t>エンシュウ</t>
    </rPh>
    <rPh sb="4" eb="5">
      <t>リン</t>
    </rPh>
    <rPh sb="5" eb="7">
      <t>リヨウ</t>
    </rPh>
    <rPh sb="7" eb="8">
      <t>ジ</t>
    </rPh>
    <rPh sb="8" eb="11">
      <t>トドケデショ</t>
    </rPh>
    <phoneticPr fontId="1"/>
  </si>
  <si>
    <t>提出日：</t>
    <rPh sb="0" eb="2">
      <t>テイシュツ</t>
    </rPh>
    <rPh sb="2" eb="3">
      <t>ビ</t>
    </rPh>
    <phoneticPr fontId="1"/>
  </si>
  <si>
    <t>利用代表者名</t>
    <rPh sb="0" eb="2">
      <t>リヨウ</t>
    </rPh>
    <rPh sb="2" eb="4">
      <t>ダイヒョウ</t>
    </rPh>
    <rPh sb="4" eb="5">
      <t>シャ</t>
    </rPh>
    <rPh sb="5" eb="6">
      <t>メイ</t>
    </rPh>
    <phoneticPr fontId="1"/>
  </si>
  <si>
    <t>項目</t>
    <rPh sb="0" eb="2">
      <t>コウモク</t>
    </rPh>
    <phoneticPr fontId="1"/>
  </si>
  <si>
    <t>内　　　　　　　　　　　　　　　　　　　　容</t>
    <rPh sb="0" eb="1">
      <t>ウチ</t>
    </rPh>
    <rPh sb="21" eb="22">
      <t>カタチ</t>
    </rPh>
    <phoneticPr fontId="1"/>
  </si>
  <si>
    <t>調査（実習）場所</t>
    <rPh sb="0" eb="2">
      <t>チョウサ</t>
    </rPh>
    <rPh sb="3" eb="5">
      <t>ジッシュウ</t>
    </rPh>
    <rPh sb="6" eb="8">
      <t>バショ</t>
    </rPh>
    <phoneticPr fontId="1"/>
  </si>
  <si>
    <t>日程ごと具体的に記載する（既成のものがあればそのコピーで可）。</t>
    <rPh sb="0" eb="2">
      <t>ニッテイ</t>
    </rPh>
    <rPh sb="4" eb="7">
      <t>グタイテキ</t>
    </rPh>
    <rPh sb="8" eb="10">
      <t>キサイ</t>
    </rPh>
    <rPh sb="13" eb="15">
      <t>キセイ</t>
    </rPh>
    <rPh sb="28" eb="29">
      <t>カ</t>
    </rPh>
    <phoneticPr fontId="1"/>
  </si>
  <si>
    <t>車使用</t>
    <rPh sb="0" eb="1">
      <t>クルマ</t>
    </rPh>
    <rPh sb="1" eb="3">
      <t>シヨウ</t>
    </rPh>
    <phoneticPr fontId="1"/>
  </si>
  <si>
    <t>有・無：</t>
    <rPh sb="0" eb="1">
      <t>タモツ</t>
    </rPh>
    <rPh sb="2" eb="3">
      <t>ム</t>
    </rPh>
    <phoneticPr fontId="1"/>
  </si>
  <si>
    <t>有の場合は走行経路（林道名）を記載する。</t>
    <rPh sb="0" eb="1">
      <t>アリ</t>
    </rPh>
    <rPh sb="2" eb="4">
      <t>バアイ</t>
    </rPh>
    <rPh sb="5" eb="7">
      <t>ソウコウ</t>
    </rPh>
    <rPh sb="7" eb="9">
      <t>ケイロ</t>
    </rPh>
    <rPh sb="10" eb="12">
      <t>リンドウ</t>
    </rPh>
    <rPh sb="12" eb="13">
      <t>メイ</t>
    </rPh>
    <rPh sb="15" eb="17">
      <t>キサイ</t>
    </rPh>
    <phoneticPr fontId="1"/>
  </si>
  <si>
    <t>危険有害性作業</t>
    <rPh sb="0" eb="2">
      <t>キケン</t>
    </rPh>
    <rPh sb="2" eb="5">
      <t>ユウガイセイ</t>
    </rPh>
    <rPh sb="5" eb="7">
      <t>サギョウ</t>
    </rPh>
    <phoneticPr fontId="1"/>
  </si>
  <si>
    <t>＊</t>
    <phoneticPr fontId="1"/>
  </si>
  <si>
    <t>例：危険性の高い機械（チェンソー等）や薬品類、高所作業等</t>
    <rPh sb="0" eb="1">
      <t>レイ</t>
    </rPh>
    <rPh sb="2" eb="5">
      <t>キケンセイ</t>
    </rPh>
    <rPh sb="6" eb="7">
      <t>タカ</t>
    </rPh>
    <rPh sb="8" eb="10">
      <t>キカイ</t>
    </rPh>
    <rPh sb="16" eb="17">
      <t>ナド</t>
    </rPh>
    <rPh sb="19" eb="21">
      <t>ヤクヒン</t>
    </rPh>
    <rPh sb="21" eb="22">
      <t>ルイ</t>
    </rPh>
    <rPh sb="23" eb="25">
      <t>コウショ</t>
    </rPh>
    <rPh sb="25" eb="27">
      <t>サギョウ</t>
    </rPh>
    <rPh sb="27" eb="28">
      <t>ナド</t>
    </rPh>
    <phoneticPr fontId="1"/>
  </si>
  <si>
    <t>　有の場合は安全対策を明記し、必要ならば資格証明書などを添付する。</t>
    <rPh sb="1" eb="2">
      <t>アリ</t>
    </rPh>
    <rPh sb="3" eb="5">
      <t>バアイ</t>
    </rPh>
    <rPh sb="6" eb="8">
      <t>アンゼン</t>
    </rPh>
    <rPh sb="8" eb="10">
      <t>タイサク</t>
    </rPh>
    <rPh sb="11" eb="13">
      <t>メイキ</t>
    </rPh>
    <rPh sb="15" eb="17">
      <t>ヒツヨウ</t>
    </rPh>
    <rPh sb="20" eb="22">
      <t>シカク</t>
    </rPh>
    <rPh sb="22" eb="25">
      <t>ショウメイショ</t>
    </rPh>
    <rPh sb="28" eb="30">
      <t>テンプ</t>
    </rPh>
    <phoneticPr fontId="1"/>
  </si>
  <si>
    <t>ハチアレルギー等、フィールド活動や宿泊に際し不安な既往症等</t>
    <rPh sb="7" eb="8">
      <t>ナド</t>
    </rPh>
    <rPh sb="14" eb="16">
      <t>カツドウ</t>
    </rPh>
    <rPh sb="17" eb="19">
      <t>シュクハク</t>
    </rPh>
    <rPh sb="20" eb="21">
      <t>サイ</t>
    </rPh>
    <rPh sb="22" eb="24">
      <t>フアン</t>
    </rPh>
    <rPh sb="25" eb="28">
      <t>キオウショウ</t>
    </rPh>
    <rPh sb="28" eb="29">
      <t>ナド</t>
    </rPh>
    <phoneticPr fontId="1"/>
  </si>
  <si>
    <t>該当する参加者がいる場合は内容を具体的に記載する。</t>
    <rPh sb="0" eb="2">
      <t>ガイトウ</t>
    </rPh>
    <rPh sb="4" eb="7">
      <t>サンカシャ</t>
    </rPh>
    <rPh sb="10" eb="12">
      <t>バアイ</t>
    </rPh>
    <rPh sb="13" eb="15">
      <t>ナイヨウ</t>
    </rPh>
    <rPh sb="16" eb="19">
      <t>グタイテキ</t>
    </rPh>
    <rPh sb="20" eb="22">
      <t>キサイ</t>
    </rPh>
    <phoneticPr fontId="1"/>
  </si>
  <si>
    <t>設置機器類</t>
    <rPh sb="0" eb="2">
      <t>セッチ</t>
    </rPh>
    <rPh sb="2" eb="5">
      <t>キキルイ</t>
    </rPh>
    <phoneticPr fontId="1"/>
  </si>
  <si>
    <t>設置する機器類（杭等を含む）の名称，数量，設置場所（図可），搬出予定日</t>
    <rPh sb="0" eb="2">
      <t>セッチ</t>
    </rPh>
    <rPh sb="4" eb="7">
      <t>キキルイ</t>
    </rPh>
    <rPh sb="15" eb="17">
      <t>メイショウ</t>
    </rPh>
    <rPh sb="18" eb="20">
      <t>スウリョウ</t>
    </rPh>
    <rPh sb="21" eb="23">
      <t>セッチ</t>
    </rPh>
    <rPh sb="23" eb="25">
      <t>バショ</t>
    </rPh>
    <rPh sb="26" eb="27">
      <t>ズ</t>
    </rPh>
    <rPh sb="27" eb="28">
      <t>カ</t>
    </rPh>
    <rPh sb="30" eb="32">
      <t>ハンシュツ</t>
    </rPh>
    <rPh sb="32" eb="35">
      <t>ヨテイビ</t>
    </rPh>
    <phoneticPr fontId="1"/>
  </si>
  <si>
    <t>薬品類の持込</t>
    <rPh sb="0" eb="2">
      <t>ヤクヒン</t>
    </rPh>
    <rPh sb="2" eb="3">
      <t>ルイ</t>
    </rPh>
    <rPh sb="4" eb="6">
      <t>モチコミ</t>
    </rPh>
    <phoneticPr fontId="1"/>
  </si>
  <si>
    <t>薬品名，数量</t>
    <rPh sb="0" eb="2">
      <t>ヤクヒン</t>
    </rPh>
    <rPh sb="2" eb="3">
      <t>メイ</t>
    </rPh>
    <rPh sb="4" eb="6">
      <t>スウリョウ</t>
    </rPh>
    <phoneticPr fontId="1"/>
  </si>
  <si>
    <t>（東京大学千葉演習林）</t>
    <rPh sb="1" eb="3">
      <t>トウキョウ</t>
    </rPh>
    <rPh sb="3" eb="5">
      <t>ダイガク</t>
    </rPh>
    <rPh sb="5" eb="7">
      <t>チバ</t>
    </rPh>
    <rPh sb="7" eb="9">
      <t>エンシュウ</t>
    </rPh>
    <rPh sb="9" eb="10">
      <t>リン</t>
    </rPh>
    <phoneticPr fontId="1"/>
  </si>
  <si>
    <t>＊「利用上の主な注意」をよく読んで、活動中は安全管理に十分注意してください。</t>
    <rPh sb="2" eb="5">
      <t>リヨウジョウ</t>
    </rPh>
    <rPh sb="6" eb="7">
      <t>オモ</t>
    </rPh>
    <rPh sb="8" eb="10">
      <t>チュウイ</t>
    </rPh>
    <rPh sb="14" eb="15">
      <t>ヨ</t>
    </rPh>
    <rPh sb="18" eb="21">
      <t>カツドウチュウ</t>
    </rPh>
    <phoneticPr fontId="1"/>
  </si>
  <si>
    <t>緊　急　連　絡　先　名　簿</t>
    <rPh sb="0" eb="1">
      <t>キン</t>
    </rPh>
    <rPh sb="2" eb="3">
      <t>キュウ</t>
    </rPh>
    <rPh sb="4" eb="5">
      <t>レン</t>
    </rPh>
    <rPh sb="6" eb="7">
      <t>ラク</t>
    </rPh>
    <rPh sb="8" eb="9">
      <t>サキ</t>
    </rPh>
    <rPh sb="10" eb="11">
      <t>メイ</t>
    </rPh>
    <rPh sb="12" eb="13">
      <t>ボ</t>
    </rPh>
    <phoneticPr fontId="1"/>
  </si>
  <si>
    <t>利用代表者所属</t>
    <rPh sb="0" eb="2">
      <t>リヨウ</t>
    </rPh>
    <rPh sb="2" eb="5">
      <t>ダイヒョウシャ</t>
    </rPh>
    <rPh sb="5" eb="7">
      <t>ショゾク</t>
    </rPh>
    <phoneticPr fontId="1"/>
  </si>
  <si>
    <t>本人連絡先</t>
    <rPh sb="0" eb="2">
      <t>ホンニン</t>
    </rPh>
    <rPh sb="2" eb="5">
      <t>レンラクサキ</t>
    </rPh>
    <phoneticPr fontId="1"/>
  </si>
  <si>
    <t>緊急連絡先</t>
    <rPh sb="0" eb="2">
      <t>きんきゅう</t>
    </rPh>
    <rPh sb="2" eb="4">
      <t>れんらく</t>
    </rPh>
    <rPh sb="4" eb="5">
      <t>さき</t>
    </rPh>
    <phoneticPr fontId="5" type="Hiragana" alignment="center"/>
  </si>
  <si>
    <t>携帯電話</t>
    <rPh sb="0" eb="2">
      <t>ケイタイ</t>
    </rPh>
    <rPh sb="2" eb="4">
      <t>デンワ</t>
    </rPh>
    <phoneticPr fontId="1"/>
  </si>
  <si>
    <r>
      <t xml:space="preserve">参加者との関係
</t>
    </r>
    <r>
      <rPr>
        <sz val="8"/>
        <rFont val="ＭＳ Ｐゴシック"/>
        <family val="3"/>
        <charset val="128"/>
      </rPr>
      <t>（続柄、「実家」　等）</t>
    </r>
    <rPh sb="0" eb="3">
      <t>さんかしゃ</t>
    </rPh>
    <rPh sb="5" eb="7">
      <t>かんけい</t>
    </rPh>
    <rPh sb="9" eb="11">
      <t>ぞくがら</t>
    </rPh>
    <rPh sb="13" eb="15">
      <t>じっか</t>
    </rPh>
    <rPh sb="17" eb="18">
      <t>など</t>
    </rPh>
    <phoneticPr fontId="5" type="Hiragana" alignment="center"/>
  </si>
  <si>
    <t>電話番号</t>
    <rPh sb="0" eb="2">
      <t>でんわ</t>
    </rPh>
    <rPh sb="2" eb="4">
      <t>ばんごう</t>
    </rPh>
    <phoneticPr fontId="5" type="Hiragana" alignment="center"/>
  </si>
  <si>
    <t>（東京大学千葉演習林）</t>
    <rPh sb="1" eb="3">
      <t>とうきょう</t>
    </rPh>
    <rPh sb="3" eb="5">
      <t>だいがく</t>
    </rPh>
    <rPh sb="5" eb="7">
      <t>ちば</t>
    </rPh>
    <rPh sb="7" eb="9">
      <t>えんしゅう</t>
    </rPh>
    <rPh sb="9" eb="10">
      <t>りん</t>
    </rPh>
    <phoneticPr fontId="5" type="Hiragana" alignment="center"/>
  </si>
  <si>
    <t>参加者間で利用期間が異なる場合は、料金計算などのため、備考欄や別紙に利用日を記入してください。</t>
    <rPh sb="3" eb="4">
      <t>あいだ</t>
    </rPh>
    <rPh sb="5" eb="7">
      <t>りよう</t>
    </rPh>
    <rPh sb="7" eb="9">
      <t>きかん</t>
    </rPh>
    <rPh sb="10" eb="11">
      <t>こと</t>
    </rPh>
    <rPh sb="13" eb="15">
      <t>ばあい</t>
    </rPh>
    <rPh sb="27" eb="29">
      <t>びこう</t>
    </rPh>
    <rPh sb="29" eb="30">
      <t>らん</t>
    </rPh>
    <rPh sb="31" eb="33">
      <t>べっし</t>
    </rPh>
    <rPh sb="34" eb="37">
      <t>りようび</t>
    </rPh>
    <rPh sb="38" eb="40">
      <t>きにゅう</t>
    </rPh>
    <phoneticPr fontId="5" type="Hiragana" alignment="center"/>
  </si>
  <si>
    <t>個人情報は厳格に管理し、これを利用調整および緊急連絡以外の目的で使用することはございません。</t>
    <rPh sb="5" eb="7">
      <t>げんかく</t>
    </rPh>
    <rPh sb="8" eb="10">
      <t>かんり</t>
    </rPh>
    <rPh sb="15" eb="17">
      <t>りよう</t>
    </rPh>
    <rPh sb="17" eb="19">
      <t>ちょうせい</t>
    </rPh>
    <rPh sb="29" eb="31">
      <t>もくてき</t>
    </rPh>
    <phoneticPr fontId="5" type="Hiragana" alignment="center"/>
  </si>
  <si>
    <t>：</t>
    <phoneticPr fontId="1"/>
  </si>
  <si>
    <t>№</t>
    <phoneticPr fontId="1"/>
  </si>
  <si>
    <t>*</t>
    <phoneticPr fontId="5" type="Hiragana" alignment="center"/>
  </si>
  <si>
    <t>ID：</t>
    <phoneticPr fontId="3"/>
  </si>
  <si>
    <t>千葉演習林記入欄ID：</t>
    <rPh sb="0" eb="2">
      <t>チバ</t>
    </rPh>
    <rPh sb="2" eb="4">
      <t>エンシュウ</t>
    </rPh>
    <rPh sb="4" eb="5">
      <t>リン</t>
    </rPh>
    <rPh sb="5" eb="7">
      <t>キニュウ</t>
    </rPh>
    <rPh sb="7" eb="8">
      <t>ラン</t>
    </rPh>
    <phoneticPr fontId="6"/>
  </si>
  <si>
    <t>指導教員が承認済み</t>
    <rPh sb="0" eb="2">
      <t>シドウ</t>
    </rPh>
    <rPh sb="2" eb="4">
      <t>キョウイン</t>
    </rPh>
    <rPh sb="5" eb="7">
      <t>ショウニン</t>
    </rPh>
    <rPh sb="7" eb="8">
      <t>ズ</t>
    </rPh>
    <phoneticPr fontId="3"/>
  </si>
  <si>
    <t>（利用申込書-2）</t>
    <rPh sb="1" eb="3">
      <t>リヨウ</t>
    </rPh>
    <rPh sb="3" eb="6">
      <t>モウシコミショ</t>
    </rPh>
    <phoneticPr fontId="1"/>
  </si>
  <si>
    <t>（利用申込書-3）</t>
    <rPh sb="1" eb="3">
      <t>リヨウ</t>
    </rPh>
    <rPh sb="3" eb="6">
      <t>モウシコミショ</t>
    </rPh>
    <phoneticPr fontId="1"/>
  </si>
  <si>
    <t>利用予定時刻</t>
    <rPh sb="0" eb="2">
      <t>リヨウ</t>
    </rPh>
    <rPh sb="2" eb="4">
      <t>ヨテイ</t>
    </rPh>
    <rPh sb="4" eb="6">
      <t>ジコク</t>
    </rPh>
    <phoneticPr fontId="3"/>
  </si>
  <si>
    <t>～</t>
    <phoneticPr fontId="3"/>
  </si>
  <si>
    <t>（利用申込書-1）</t>
    <rPh sb="1" eb="3">
      <t>リヨウ</t>
    </rPh>
    <rPh sb="3" eb="6">
      <t>モウシコミショ</t>
    </rPh>
    <phoneticPr fontId="1"/>
  </si>
  <si>
    <t>東京大学大学院農学生命科学研究科附属演習林規則及び演習林宿泊施設使用規則に基づき下記のとおり利用したいので許可願います。</t>
    <rPh sb="0" eb="2">
      <t>トウキョウ</t>
    </rPh>
    <rPh sb="2" eb="4">
      <t>ダイガク</t>
    </rPh>
    <rPh sb="4" eb="7">
      <t>ダイガクイン</t>
    </rPh>
    <rPh sb="7" eb="9">
      <t>ノウガク</t>
    </rPh>
    <rPh sb="9" eb="11">
      <t>セイメイ</t>
    </rPh>
    <rPh sb="11" eb="13">
      <t>カガク</t>
    </rPh>
    <rPh sb="13" eb="16">
      <t>ケンキュウカ</t>
    </rPh>
    <rPh sb="16" eb="18">
      <t>フゾク</t>
    </rPh>
    <rPh sb="18" eb="20">
      <t>エンシュウ</t>
    </rPh>
    <rPh sb="20" eb="21">
      <t>リン</t>
    </rPh>
    <rPh sb="21" eb="23">
      <t>キソク</t>
    </rPh>
    <rPh sb="23" eb="24">
      <t>オヨ</t>
    </rPh>
    <rPh sb="25" eb="27">
      <t>エンシュウ</t>
    </rPh>
    <rPh sb="27" eb="28">
      <t>リン</t>
    </rPh>
    <rPh sb="28" eb="30">
      <t>シュクハク</t>
    </rPh>
    <rPh sb="30" eb="32">
      <t>シセツ</t>
    </rPh>
    <rPh sb="32" eb="34">
      <t>シヨウ</t>
    </rPh>
    <rPh sb="34" eb="36">
      <t>キソク</t>
    </rPh>
    <rPh sb="37" eb="38">
      <t>モト</t>
    </rPh>
    <rPh sb="40" eb="42">
      <t>カキ</t>
    </rPh>
    <rPh sb="46" eb="48">
      <t>リヨウ</t>
    </rPh>
    <rPh sb="53" eb="56">
      <t>キョカネガ</t>
    </rPh>
    <phoneticPr fontId="1"/>
  </si>
  <si>
    <t>（入林前の到着場所</t>
    <rPh sb="1" eb="3">
      <t>ニュウリン</t>
    </rPh>
    <rPh sb="3" eb="4">
      <t>マエ</t>
    </rPh>
    <rPh sb="5" eb="7">
      <t>トウチャク</t>
    </rPh>
    <rPh sb="7" eb="9">
      <t>バショ</t>
    </rPh>
    <phoneticPr fontId="3"/>
  </si>
  <si>
    <t>)</t>
    <phoneticPr fontId="3"/>
  </si>
  <si>
    <t>※終了予定時刻は目安で構いません。</t>
    <rPh sb="1" eb="3">
      <t>シュウリョウ</t>
    </rPh>
    <rPh sb="3" eb="5">
      <t>ヨテイ</t>
    </rPh>
    <rPh sb="5" eb="7">
      <t>ジコク</t>
    </rPh>
    <rPh sb="8" eb="10">
      <t>メヤス</t>
    </rPh>
    <rPh sb="11" eb="12">
      <t>カマ</t>
    </rPh>
    <phoneticPr fontId="3"/>
  </si>
  <si>
    <t>提出</t>
    <rPh sb="0" eb="2">
      <t>テイシュツ</t>
    </rPh>
    <phoneticPr fontId="1"/>
  </si>
  <si>
    <t>～</t>
    <phoneticPr fontId="6"/>
  </si>
  <si>
    <t>役職</t>
    <rPh sb="0" eb="2">
      <t>ヤクショク</t>
    </rPh>
    <phoneticPr fontId="6"/>
  </si>
  <si>
    <t>（教授・学生等）</t>
    <rPh sb="1" eb="3">
      <t>キョウジュ</t>
    </rPh>
    <rPh sb="4" eb="6">
      <t>ガクセイ</t>
    </rPh>
    <rPh sb="6" eb="7">
      <t>ナド</t>
    </rPh>
    <phoneticPr fontId="6"/>
  </si>
  <si>
    <t>自動車（自家用・公用・レンタカー等）</t>
    <rPh sb="0" eb="3">
      <t>ジドウシャ</t>
    </rPh>
    <rPh sb="4" eb="7">
      <t>ジカヨウ</t>
    </rPh>
    <rPh sb="8" eb="10">
      <t>コウヨウ</t>
    </rPh>
    <rPh sb="16" eb="17">
      <t>ナド</t>
    </rPh>
    <phoneticPr fontId="1"/>
  </si>
  <si>
    <t>清澄（宿舎）</t>
    <rPh sb="0" eb="2">
      <t>キヨスミ</t>
    </rPh>
    <rPh sb="3" eb="5">
      <t>シュクシャ</t>
    </rPh>
    <phoneticPr fontId="1"/>
  </si>
  <si>
    <t>林道鍵の借用</t>
    <rPh sb="0" eb="2">
      <t>リンドウ</t>
    </rPh>
    <rPh sb="2" eb="3">
      <t>カギ</t>
    </rPh>
    <rPh sb="4" eb="6">
      <t>シャクヨウ</t>
    </rPh>
    <phoneticPr fontId="1"/>
  </si>
  <si>
    <t>宿泊施設の退去予定時刻（最終日）：</t>
    <rPh sb="0" eb="4">
      <t>シュクハクシセツ</t>
    </rPh>
    <rPh sb="5" eb="7">
      <t>タイキョ</t>
    </rPh>
    <rPh sb="7" eb="11">
      <t>ヨテイジコク</t>
    </rPh>
    <rPh sb="12" eb="15">
      <t>サイシュウビ</t>
    </rPh>
    <phoneticPr fontId="3"/>
  </si>
  <si>
    <t>※退去予定時刻後に、職員が片付け・清掃のため部屋等に出入りします</t>
    <rPh sb="1" eb="3">
      <t>タイキョ</t>
    </rPh>
    <rPh sb="3" eb="7">
      <t>ヨテイジコク</t>
    </rPh>
    <rPh sb="7" eb="8">
      <t>ゴ</t>
    </rPh>
    <rPh sb="10" eb="12">
      <t>ショクイン</t>
    </rPh>
    <rPh sb="13" eb="15">
      <t>カタヅ</t>
    </rPh>
    <rPh sb="17" eb="19">
      <t>セイソウ</t>
    </rPh>
    <rPh sb="22" eb="24">
      <t>ヘヤ</t>
    </rPh>
    <rPh sb="24" eb="25">
      <t>ナド</t>
    </rPh>
    <rPh sb="26" eb="28">
      <t>デハイ</t>
    </rPh>
    <phoneticPr fontId="3"/>
  </si>
  <si>
    <t>（必要な場合のみ選択）</t>
    <rPh sb="1" eb="3">
      <t>ヒツヨウ</t>
    </rPh>
    <rPh sb="4" eb="6">
      <t>バアイ</t>
    </rPh>
    <rPh sb="8" eb="10">
      <t>センタク</t>
    </rPh>
    <phoneticPr fontId="3"/>
  </si>
  <si>
    <t>※その他：二輪車・大型の自動車等を記入</t>
    <rPh sb="3" eb="4">
      <t>タ</t>
    </rPh>
    <rPh sb="5" eb="8">
      <t>ニリンシャ</t>
    </rPh>
    <rPh sb="9" eb="11">
      <t>オオガタ</t>
    </rPh>
    <rPh sb="12" eb="15">
      <t>ジドウシャ</t>
    </rPh>
    <rPh sb="15" eb="16">
      <t>ナド</t>
    </rPh>
    <rPh sb="17" eb="19">
      <t>キニュウ</t>
    </rPh>
    <phoneticPr fontId="3"/>
  </si>
  <si>
    <t>2023年1月1日版</t>
    <rPh sb="4" eb="5">
      <t>ネン</t>
    </rPh>
    <rPh sb="6" eb="7">
      <t>ガツ</t>
    </rPh>
    <rPh sb="8" eb="9">
      <t>ニチ</t>
    </rPh>
    <rPh sb="9" eb="10">
      <t>バン</t>
    </rPh>
    <phoneticPr fontId="1"/>
  </si>
  <si>
    <t>合計</t>
    <rPh sb="0" eb="2">
      <t>ゴウケイ</t>
    </rPh>
    <phoneticPr fontId="3"/>
  </si>
  <si>
    <t>国籍が「日本」以外の利用者は、国籍の情報記入をお願いいたします。</t>
    <rPh sb="0" eb="2">
      <t>こくせき</t>
    </rPh>
    <rPh sb="4" eb="6">
      <t>にほん</t>
    </rPh>
    <rPh sb="7" eb="9">
      <t>いがい</t>
    </rPh>
    <rPh sb="10" eb="13">
      <t>りようしゃ</t>
    </rPh>
    <rPh sb="15" eb="17">
      <t>こくせき</t>
    </rPh>
    <rPh sb="18" eb="22">
      <t>じょうほうきにゅう</t>
    </rPh>
    <rPh sb="24" eb="25">
      <t>ねが</t>
    </rPh>
    <phoneticPr fontId="5" type="Hiragana" alignment="center"/>
  </si>
  <si>
    <t>参加者名</t>
    <rPh sb="0" eb="4">
      <t>ふりがな</t>
    </rPh>
    <phoneticPr fontId="5" type="Hiragana" alignment="distributed"/>
  </si>
  <si>
    <t>当日利用代表者</t>
    <rPh sb="0" eb="2">
      <t>トウジツ</t>
    </rPh>
    <rPh sb="2" eb="4">
      <t>リヨウ</t>
    </rPh>
    <rPh sb="4" eb="7">
      <t>ダイヒョウシャ</t>
    </rPh>
    <phoneticPr fontId="1"/>
  </si>
  <si>
    <t>利用申込書　提出日</t>
    <rPh sb="0" eb="5">
      <t>リヨウモウシコミショ</t>
    </rPh>
    <rPh sb="6" eb="9">
      <t>テイシュツビ</t>
    </rPh>
    <phoneticPr fontId="23"/>
  </si>
  <si>
    <t>利用代表者所属・部局（学科・研究室）</t>
    <rPh sb="0" eb="5">
      <t>リヨウダイヒョウシャ</t>
    </rPh>
    <rPh sb="5" eb="7">
      <t>ショゾク</t>
    </rPh>
    <rPh sb="8" eb="10">
      <t>ブキョク</t>
    </rPh>
    <rPh sb="11" eb="13">
      <t>ガッカ</t>
    </rPh>
    <rPh sb="14" eb="17">
      <t>ケンキュウシツ</t>
    </rPh>
    <phoneticPr fontId="23"/>
  </si>
  <si>
    <t>利用代表者氏名</t>
    <rPh sb="0" eb="5">
      <t>リヨウダイヒョウシャ</t>
    </rPh>
    <rPh sb="5" eb="7">
      <t>シメイ</t>
    </rPh>
    <phoneticPr fontId="23"/>
  </si>
  <si>
    <t>連絡先住所</t>
    <rPh sb="0" eb="3">
      <t>レンラクサキ</t>
    </rPh>
    <rPh sb="3" eb="5">
      <t>ジュウショ</t>
    </rPh>
    <phoneticPr fontId="23"/>
  </si>
  <si>
    <t>〒</t>
    <phoneticPr fontId="23"/>
  </si>
  <si>
    <t>連絡先住所（郵便番号）</t>
    <rPh sb="0" eb="3">
      <t>レンラクサキ</t>
    </rPh>
    <rPh sb="3" eb="5">
      <t>ジュウショ</t>
    </rPh>
    <rPh sb="6" eb="10">
      <t>ユウビンバンゴウ</t>
    </rPh>
    <phoneticPr fontId="23"/>
  </si>
  <si>
    <t>電話番号</t>
    <rPh sb="0" eb="4">
      <t>デンワバンゴウ</t>
    </rPh>
    <phoneticPr fontId="23"/>
  </si>
  <si>
    <t>携帯電話</t>
    <rPh sb="0" eb="4">
      <t>ケイタイデンワ</t>
    </rPh>
    <phoneticPr fontId="23"/>
  </si>
  <si>
    <t>指導教員氏名</t>
    <rPh sb="0" eb="4">
      <t>シドウキョウイン</t>
    </rPh>
    <rPh sb="4" eb="6">
      <t>シメイ</t>
    </rPh>
    <phoneticPr fontId="23"/>
  </si>
  <si>
    <t>指導教員所属・部局（学科・研究室）</t>
    <rPh sb="0" eb="4">
      <t>シドウキョウイン</t>
    </rPh>
    <rPh sb="4" eb="6">
      <t>ショゾク</t>
    </rPh>
    <rPh sb="7" eb="9">
      <t>ブキョク</t>
    </rPh>
    <rPh sb="10" eb="12">
      <t>ガッカ</t>
    </rPh>
    <rPh sb="13" eb="16">
      <t>ケンキュウシツ</t>
    </rPh>
    <phoneticPr fontId="23"/>
  </si>
  <si>
    <t>指導教員が承認済み</t>
    <rPh sb="0" eb="4">
      <t>シドウキョウイン</t>
    </rPh>
    <rPh sb="5" eb="8">
      <t>ショウニンズ</t>
    </rPh>
    <phoneticPr fontId="23"/>
  </si>
  <si>
    <t>e-mail</t>
    <phoneticPr fontId="23"/>
  </si>
  <si>
    <t>利用区分</t>
    <rPh sb="0" eb="4">
      <t>リヨウクブン</t>
    </rPh>
    <phoneticPr fontId="23"/>
  </si>
  <si>
    <t>利用場所（具体的に）</t>
    <rPh sb="0" eb="4">
      <t>リヨウバショ</t>
    </rPh>
    <rPh sb="5" eb="8">
      <t>グタイテキ</t>
    </rPh>
    <phoneticPr fontId="23"/>
  </si>
  <si>
    <t>利用予定期間（開始日）</t>
    <rPh sb="0" eb="6">
      <t>リヨウヨテイキカン</t>
    </rPh>
    <rPh sb="7" eb="9">
      <t>カイシ</t>
    </rPh>
    <rPh sb="9" eb="10">
      <t>ビ</t>
    </rPh>
    <phoneticPr fontId="23"/>
  </si>
  <si>
    <t>利用予定期間（終了日）</t>
    <rPh sb="0" eb="6">
      <t>リヨウヨテイキカン</t>
    </rPh>
    <rPh sb="7" eb="10">
      <t>シュウリョウビ</t>
    </rPh>
    <phoneticPr fontId="23"/>
  </si>
  <si>
    <t>希望予備日（開始日）</t>
    <rPh sb="0" eb="5">
      <t>キボウヨビビ</t>
    </rPh>
    <rPh sb="6" eb="9">
      <t>カイシビ</t>
    </rPh>
    <phoneticPr fontId="23"/>
  </si>
  <si>
    <t>利用終了予定時刻</t>
    <rPh sb="0" eb="8">
      <t>リヨウシュウリョウヨテイジコク</t>
    </rPh>
    <phoneticPr fontId="23"/>
  </si>
  <si>
    <t>利用開始予定時刻</t>
    <rPh sb="0" eb="4">
      <t>リヨウカイシ</t>
    </rPh>
    <rPh sb="4" eb="8">
      <t>ヨテイジコク</t>
    </rPh>
    <phoneticPr fontId="23"/>
  </si>
  <si>
    <t>入林前の到着場所</t>
    <rPh sb="0" eb="3">
      <t>ニュウリンマエ</t>
    </rPh>
    <rPh sb="4" eb="8">
      <t>トウチャクバショ</t>
    </rPh>
    <phoneticPr fontId="23"/>
  </si>
  <si>
    <t>天津</t>
  </si>
  <si>
    <t>交通手段</t>
    <rPh sb="0" eb="4">
      <t>コウツウシュダン</t>
    </rPh>
    <phoneticPr fontId="23"/>
  </si>
  <si>
    <t>林道カギの借用</t>
    <rPh sb="0" eb="2">
      <t>リンドウ</t>
    </rPh>
    <rPh sb="5" eb="7">
      <t>シャクヨウ</t>
    </rPh>
    <phoneticPr fontId="23"/>
  </si>
  <si>
    <t>希望する</t>
  </si>
  <si>
    <t>協力依頼事項（具体的に）</t>
    <phoneticPr fontId="23"/>
  </si>
  <si>
    <t>交通手段（その他）</t>
    <rPh sb="0" eb="2">
      <t>コウツウ</t>
    </rPh>
    <rPh sb="2" eb="4">
      <t>シュダン</t>
    </rPh>
    <rPh sb="7" eb="8">
      <t>タ</t>
    </rPh>
    <phoneticPr fontId="23"/>
  </si>
  <si>
    <t>大学院生</t>
    <rPh sb="0" eb="4">
      <t>ダイガクインセイ</t>
    </rPh>
    <phoneticPr fontId="1"/>
  </si>
  <si>
    <t>大学生</t>
    <rPh sb="0" eb="3">
      <t>ダイガクセイ</t>
    </rPh>
    <phoneticPr fontId="1"/>
  </si>
  <si>
    <t>高校生</t>
    <rPh sb="0" eb="3">
      <t>コウコウセイ</t>
    </rPh>
    <phoneticPr fontId="1"/>
  </si>
  <si>
    <t>小計</t>
    <rPh sb="0" eb="2">
      <t>ショウケイ</t>
    </rPh>
    <phoneticPr fontId="1"/>
  </si>
  <si>
    <t>～</t>
    <phoneticPr fontId="3"/>
  </si>
  <si>
    <t>予備日：</t>
    <rPh sb="0" eb="3">
      <t>ヨビビ</t>
    </rPh>
    <phoneticPr fontId="3"/>
  </si>
  <si>
    <t>項目</t>
    <rPh sb="0" eb="2">
      <t>コウモク</t>
    </rPh>
    <phoneticPr fontId="23"/>
  </si>
  <si>
    <t>半角英数字のみで入力</t>
    <rPh sb="0" eb="5">
      <t>ハンカクエイスウジ</t>
    </rPh>
    <rPh sb="8" eb="10">
      <t>ニュウリョク</t>
    </rPh>
    <phoneticPr fontId="23"/>
  </si>
  <si>
    <t>【指導教員】</t>
    <rPh sb="1" eb="3">
      <t>シドウ</t>
    </rPh>
    <rPh sb="3" eb="5">
      <t>キョウイン</t>
    </rPh>
    <phoneticPr fontId="23"/>
  </si>
  <si>
    <t>利用者代表者が学生の場合のみ記入（指導教員欄に明記し、申込時のメールにはCc:に指導教員を付けてお申し込みください。）</t>
    <rPh sb="0" eb="3">
      <t>リヨウシャ</t>
    </rPh>
    <rPh sb="3" eb="6">
      <t>ダイヒョウシャ</t>
    </rPh>
    <rPh sb="7" eb="9">
      <t>ガクセイ</t>
    </rPh>
    <rPh sb="10" eb="12">
      <t>バアイ</t>
    </rPh>
    <rPh sb="14" eb="16">
      <t>キニュウ</t>
    </rPh>
    <phoneticPr fontId="23"/>
  </si>
  <si>
    <t>利用区分（2.教育の内容）</t>
    <rPh sb="0" eb="4">
      <t>リヨウクブン</t>
    </rPh>
    <rPh sb="7" eb="9">
      <t>キョウイク</t>
    </rPh>
    <rPh sb="10" eb="12">
      <t>ナイヨウ</t>
    </rPh>
    <phoneticPr fontId="23"/>
  </si>
  <si>
    <t>利用の目的（研究課題，科目名，研修名等）</t>
    <rPh sb="0" eb="2">
      <t>リヨウ</t>
    </rPh>
    <rPh sb="3" eb="5">
      <t>モクテキ</t>
    </rPh>
    <rPh sb="6" eb="10">
      <t>ケンキュウカダイ</t>
    </rPh>
    <rPh sb="11" eb="13">
      <t>カモク</t>
    </rPh>
    <rPh sb="13" eb="14">
      <t>メイ</t>
    </rPh>
    <rPh sb="15" eb="18">
      <t>ケンシュウメイ</t>
    </rPh>
    <rPh sb="18" eb="19">
      <t>ナド</t>
    </rPh>
    <phoneticPr fontId="23"/>
  </si>
  <si>
    <t>職員の同行・案内等、千葉演習林に協力を依頼する事項を入力してください</t>
    <rPh sb="0" eb="2">
      <t>ショクイン</t>
    </rPh>
    <rPh sb="3" eb="5">
      <t>ドウコウ</t>
    </rPh>
    <rPh sb="6" eb="8">
      <t>アンナイ</t>
    </rPh>
    <rPh sb="8" eb="9">
      <t>ナド</t>
    </rPh>
    <rPh sb="10" eb="15">
      <t>チバエンシュウリン</t>
    </rPh>
    <rPh sb="16" eb="18">
      <t>キョウリョク</t>
    </rPh>
    <rPh sb="19" eb="21">
      <t>イライ</t>
    </rPh>
    <rPh sb="23" eb="25">
      <t>ジコウ</t>
    </rPh>
    <rPh sb="26" eb="28">
      <t>ニュウリョク</t>
    </rPh>
    <phoneticPr fontId="23"/>
  </si>
  <si>
    <t>時</t>
    <rPh sb="0" eb="1">
      <t>トキ</t>
    </rPh>
    <phoneticPr fontId="23"/>
  </si>
  <si>
    <t>分</t>
    <rPh sb="0" eb="1">
      <t>フン</t>
    </rPh>
    <phoneticPr fontId="23"/>
  </si>
  <si>
    <t>入力例</t>
    <rPh sb="0" eb="3">
      <t>ニュウリョクレイ</t>
    </rPh>
    <phoneticPr fontId="23"/>
  </si>
  <si>
    <t>東京大学大学院農学生命科学研究科附属演習林千葉演習林</t>
    <rPh sb="0" eb="2">
      <t>トウキョウ</t>
    </rPh>
    <rPh sb="2" eb="4">
      <t>ダイガク</t>
    </rPh>
    <rPh sb="4" eb="7">
      <t>ダイガクイン</t>
    </rPh>
    <rPh sb="7" eb="21">
      <t>ノウガクセイメイカガクケンキュウカフゾクエンシュウリン</t>
    </rPh>
    <rPh sb="21" eb="23">
      <t>チバ</t>
    </rPh>
    <rPh sb="23" eb="25">
      <t>エンシュウ</t>
    </rPh>
    <rPh sb="25" eb="26">
      <t>リン</t>
    </rPh>
    <phoneticPr fontId="23"/>
  </si>
  <si>
    <t>2995503</t>
    <phoneticPr fontId="23"/>
  </si>
  <si>
    <t>千葉県鴨川市天津 770</t>
    <rPh sb="0" eb="6">
      <t>チバケンカモガワシ</t>
    </rPh>
    <rPh sb="6" eb="8">
      <t>アマツ</t>
    </rPh>
    <phoneticPr fontId="23"/>
  </si>
  <si>
    <t>0470940621</t>
    <phoneticPr fontId="23"/>
  </si>
  <si>
    <t>09012345678</t>
    <phoneticPr fontId="23"/>
  </si>
  <si>
    <t>chibaen_info@uf.a.u-tokyo.ac.jp</t>
    <phoneticPr fontId="23"/>
  </si>
  <si>
    <t>宿泊施設の退去予定時刻（最終日）：</t>
    <rPh sb="0" eb="4">
      <t>シュクハクシセツ</t>
    </rPh>
    <rPh sb="5" eb="7">
      <t>タイキョ</t>
    </rPh>
    <rPh sb="7" eb="11">
      <t>ヨテイジコク</t>
    </rPh>
    <rPh sb="12" eb="15">
      <t>サイシュウビ</t>
    </rPh>
    <phoneticPr fontId="23"/>
  </si>
  <si>
    <t>利用代表者の氏名を入力してください</t>
    <rPh sb="0" eb="5">
      <t>リヨウダイヒョウシャ</t>
    </rPh>
    <rPh sb="6" eb="8">
      <t>シメイ</t>
    </rPh>
    <rPh sb="9" eb="11">
      <t>ニュウリョク</t>
    </rPh>
    <phoneticPr fontId="23"/>
  </si>
  <si>
    <t>【利用代表者】</t>
    <rPh sb="1" eb="6">
      <t>リヨウダイヒョウシャ</t>
    </rPh>
    <phoneticPr fontId="23"/>
  </si>
  <si>
    <t>指導教員の氏名を入力してください</t>
    <rPh sb="0" eb="4">
      <t>シドウキョウイン</t>
    </rPh>
    <rPh sb="5" eb="7">
      <t>シメイ</t>
    </rPh>
    <rPh sb="8" eb="10">
      <t>ニュウリョク</t>
    </rPh>
    <phoneticPr fontId="23"/>
  </si>
  <si>
    <t>承認済み</t>
    <phoneticPr fontId="23"/>
  </si>
  <si>
    <t>千葉演習林内の字名や林道名、林班等、分かる範囲で入力をお願いします</t>
    <rPh sb="0" eb="5">
      <t>チバエンシュウリン</t>
    </rPh>
    <rPh sb="5" eb="6">
      <t>ナイ</t>
    </rPh>
    <rPh sb="7" eb="8">
      <t>アザ</t>
    </rPh>
    <rPh sb="8" eb="9">
      <t>メイ</t>
    </rPh>
    <rPh sb="10" eb="12">
      <t>リンドウ</t>
    </rPh>
    <rPh sb="12" eb="13">
      <t>メイ</t>
    </rPh>
    <rPh sb="14" eb="16">
      <t>リンパン</t>
    </rPh>
    <rPh sb="16" eb="17">
      <t>ナド</t>
    </rPh>
    <rPh sb="18" eb="19">
      <t>ワ</t>
    </rPh>
    <rPh sb="21" eb="23">
      <t>ハンイ</t>
    </rPh>
    <rPh sb="24" eb="26">
      <t>ニュウリョク</t>
    </rPh>
    <rPh sb="28" eb="29">
      <t>ネガ</t>
    </rPh>
    <phoneticPr fontId="23"/>
  </si>
  <si>
    <t>希望する日にちを記入してください</t>
    <rPh sb="0" eb="2">
      <t>キボウ</t>
    </rPh>
    <rPh sb="4" eb="5">
      <t>ヒ</t>
    </rPh>
    <rPh sb="8" eb="10">
      <t>キニュウ</t>
    </rPh>
    <phoneticPr fontId="23"/>
  </si>
  <si>
    <t>希望予備日（終了日）</t>
    <rPh sb="0" eb="5">
      <t>キボウヨビビ</t>
    </rPh>
    <rPh sb="5" eb="6">
      <t>キカン</t>
    </rPh>
    <rPh sb="6" eb="9">
      <t>シュウリョウビ</t>
    </rPh>
    <phoneticPr fontId="23"/>
  </si>
  <si>
    <t>入力にあたり</t>
    <rPh sb="0" eb="2">
      <t>ニュウリョク</t>
    </rPh>
    <phoneticPr fontId="23"/>
  </si>
  <si>
    <r>
      <t xml:space="preserve">利用代表者の現在の所属・部局を入力をしてください
</t>
    </r>
    <r>
      <rPr>
        <sz val="11"/>
        <color rgb="FFFF0000"/>
        <rFont val="ＭＳ Ｐゴシック"/>
        <family val="3"/>
        <charset val="128"/>
        <scheme val="minor"/>
      </rPr>
      <t>所属の無い個人の利用はお断りしております</t>
    </r>
    <rPh sb="0" eb="5">
      <t>リヨウダイヒョウシャ</t>
    </rPh>
    <rPh sb="6" eb="8">
      <t>ゲンザイ</t>
    </rPh>
    <rPh sb="9" eb="11">
      <t>ショゾク</t>
    </rPh>
    <rPh sb="12" eb="14">
      <t>ブキョク</t>
    </rPh>
    <rPh sb="15" eb="17">
      <t>ニュウリョク</t>
    </rPh>
    <rPh sb="25" eb="27">
      <t>ショゾク</t>
    </rPh>
    <rPh sb="28" eb="29">
      <t>ナ</t>
    </rPh>
    <rPh sb="30" eb="32">
      <t>コジン</t>
    </rPh>
    <rPh sb="33" eb="35">
      <t>リヨウ</t>
    </rPh>
    <rPh sb="37" eb="38">
      <t>コトワ</t>
    </rPh>
    <phoneticPr fontId="23"/>
  </si>
  <si>
    <r>
      <t xml:space="preserve">利用代表者の住所を入力してください
</t>
    </r>
    <r>
      <rPr>
        <sz val="11"/>
        <color rgb="FFFF0000"/>
        <rFont val="ＭＳ Ｐゴシック"/>
        <family val="3"/>
        <charset val="128"/>
        <scheme val="minor"/>
      </rPr>
      <t>所属先の住所で構いません</t>
    </r>
    <rPh sb="0" eb="5">
      <t>リヨウダイヒョウシャ</t>
    </rPh>
    <rPh sb="6" eb="8">
      <t>ジュウショ</t>
    </rPh>
    <rPh sb="9" eb="11">
      <t>ニュウリョク</t>
    </rPh>
    <rPh sb="18" eb="21">
      <t>ショゾクサキ</t>
    </rPh>
    <rPh sb="22" eb="24">
      <t>ジュウショ</t>
    </rPh>
    <rPh sb="25" eb="26">
      <t>カマ</t>
    </rPh>
    <phoneticPr fontId="23"/>
  </si>
  <si>
    <r>
      <t xml:space="preserve">こちらは指導教員の所属・部局を入力をしてください
</t>
    </r>
    <r>
      <rPr>
        <sz val="11"/>
        <color rgb="FFFF0000"/>
        <rFont val="ＭＳ Ｐゴシック"/>
        <family val="3"/>
        <charset val="128"/>
        <scheme val="minor"/>
      </rPr>
      <t>利用代表者が学生の場合に入力をお願いします</t>
    </r>
    <rPh sb="4" eb="8">
      <t>シドウキョウイン</t>
    </rPh>
    <rPh sb="9" eb="11">
      <t>ショゾク</t>
    </rPh>
    <rPh sb="12" eb="14">
      <t>ブキョク</t>
    </rPh>
    <rPh sb="15" eb="17">
      <t>ニュウリョク</t>
    </rPh>
    <rPh sb="25" eb="27">
      <t>リヨウ</t>
    </rPh>
    <rPh sb="27" eb="30">
      <t>ダイヒョウシャ</t>
    </rPh>
    <rPh sb="31" eb="33">
      <t>ガクセイ</t>
    </rPh>
    <rPh sb="34" eb="36">
      <t>バアイ</t>
    </rPh>
    <rPh sb="37" eb="39">
      <t>ニュウリョク</t>
    </rPh>
    <rPh sb="41" eb="42">
      <t>ネガ</t>
    </rPh>
    <phoneticPr fontId="23"/>
  </si>
  <si>
    <r>
      <t xml:space="preserve">半角英数字のみで入力
</t>
    </r>
    <r>
      <rPr>
        <sz val="11"/>
        <color rgb="FFFF0000"/>
        <rFont val="ＭＳ Ｐゴシック"/>
        <family val="3"/>
        <charset val="128"/>
        <scheme val="minor"/>
      </rPr>
      <t>申込（メール）時にはCc：に指導教員を付けてください</t>
    </r>
    <rPh sb="0" eb="5">
      <t>ハンカクエイスウジ</t>
    </rPh>
    <rPh sb="8" eb="10">
      <t>ニュウリョク</t>
    </rPh>
    <rPh sb="11" eb="13">
      <t>モウシコミ</t>
    </rPh>
    <rPh sb="18" eb="19">
      <t>ジ</t>
    </rPh>
    <rPh sb="25" eb="27">
      <t>シドウ</t>
    </rPh>
    <rPh sb="27" eb="29">
      <t>キョウイン</t>
    </rPh>
    <rPh sb="30" eb="31">
      <t>ツ</t>
    </rPh>
    <phoneticPr fontId="23"/>
  </si>
  <si>
    <r>
      <t xml:space="preserve">半角数字（11桁）で入力をお願いします
</t>
    </r>
    <r>
      <rPr>
        <sz val="11"/>
        <color rgb="FFFF0000"/>
        <rFont val="ＭＳ Ｐゴシック"/>
        <family val="3"/>
        <charset val="128"/>
        <scheme val="minor"/>
      </rPr>
      <t>電話番号か携帯電話番号のどちらかは必須となります</t>
    </r>
    <rPh sb="0" eb="4">
      <t>ハンカクスウジ</t>
    </rPh>
    <rPh sb="7" eb="8">
      <t>ケタ</t>
    </rPh>
    <rPh sb="10" eb="12">
      <t>ニュウリョク</t>
    </rPh>
    <rPh sb="14" eb="15">
      <t>ネガ</t>
    </rPh>
    <rPh sb="20" eb="24">
      <t>デンワバンゴウ</t>
    </rPh>
    <rPh sb="25" eb="29">
      <t>ケイタイデンワ</t>
    </rPh>
    <rPh sb="29" eb="31">
      <t>バンゴウ</t>
    </rPh>
    <rPh sb="37" eb="39">
      <t>ヒッス</t>
    </rPh>
    <phoneticPr fontId="23"/>
  </si>
  <si>
    <r>
      <t xml:space="preserve">半角数字（10桁）で入力をお願いします
</t>
    </r>
    <r>
      <rPr>
        <sz val="11"/>
        <color rgb="FFFF0000"/>
        <rFont val="ＭＳ Ｐゴシック"/>
        <family val="3"/>
        <charset val="128"/>
        <scheme val="minor"/>
      </rPr>
      <t>電話番号か携帯電話番号のどちらかは必須となります</t>
    </r>
    <rPh sb="0" eb="4">
      <t>ハンカクスウジ</t>
    </rPh>
    <rPh sb="7" eb="8">
      <t>ケタ</t>
    </rPh>
    <rPh sb="10" eb="12">
      <t>ニュウリョク</t>
    </rPh>
    <rPh sb="14" eb="15">
      <t>ネガ</t>
    </rPh>
    <rPh sb="20" eb="24">
      <t>デンワバンゴウ</t>
    </rPh>
    <rPh sb="25" eb="29">
      <t>ケイタイデンワ</t>
    </rPh>
    <rPh sb="29" eb="31">
      <t>バンゴウ</t>
    </rPh>
    <rPh sb="37" eb="39">
      <t>ヒッス</t>
    </rPh>
    <phoneticPr fontId="23"/>
  </si>
  <si>
    <r>
      <t>半角数字（11桁）で入力をお願いします</t>
    </r>
    <r>
      <rPr>
        <sz val="11"/>
        <color rgb="FFFF0000"/>
        <rFont val="ＭＳ Ｐゴシック"/>
        <family val="3"/>
        <charset val="128"/>
        <scheme val="minor"/>
      </rPr>
      <t xml:space="preserve">
電話番号か携帯電話番号のどちらかは必須となります
出来るだけ携帯電話の入力をお願いします</t>
    </r>
    <rPh sb="0" eb="4">
      <t>ハンカクスウジ</t>
    </rPh>
    <rPh sb="7" eb="8">
      <t>ケタ</t>
    </rPh>
    <rPh sb="10" eb="12">
      <t>ニュウリョク</t>
    </rPh>
    <rPh sb="14" eb="15">
      <t>ネガ</t>
    </rPh>
    <rPh sb="20" eb="24">
      <t>デンワバンゴウ</t>
    </rPh>
    <rPh sb="25" eb="29">
      <t>ケイタイデンワ</t>
    </rPh>
    <rPh sb="29" eb="31">
      <t>バンゴウ</t>
    </rPh>
    <rPh sb="37" eb="39">
      <t>ヒッス</t>
    </rPh>
    <rPh sb="45" eb="47">
      <t>デキ</t>
    </rPh>
    <rPh sb="50" eb="54">
      <t>ケイタイデンワ</t>
    </rPh>
    <rPh sb="55" eb="57">
      <t>ニュウリョク</t>
    </rPh>
    <rPh sb="59" eb="60">
      <t>ネガ</t>
    </rPh>
    <phoneticPr fontId="23"/>
  </si>
  <si>
    <r>
      <t xml:space="preserve">半角数字（10桁）で入力をお願いします
</t>
    </r>
    <r>
      <rPr>
        <sz val="11"/>
        <color rgb="FFFF0000"/>
        <rFont val="ＭＳ Ｐゴシック"/>
        <family val="3"/>
        <charset val="128"/>
        <scheme val="minor"/>
      </rPr>
      <t>電話番号か携帯電話番号のどちらかは必須となります</t>
    </r>
    <rPh sb="0" eb="4">
      <t>ハンカクスウジ</t>
    </rPh>
    <rPh sb="7" eb="8">
      <t>ケタ</t>
    </rPh>
    <rPh sb="10" eb="12">
      <t>ニュウリョク</t>
    </rPh>
    <rPh sb="14" eb="15">
      <t>ネガ</t>
    </rPh>
    <rPh sb="20" eb="22">
      <t>デンワ</t>
    </rPh>
    <rPh sb="22" eb="24">
      <t>バンゴウ</t>
    </rPh>
    <rPh sb="25" eb="29">
      <t>ケイタイデンワ</t>
    </rPh>
    <rPh sb="29" eb="31">
      <t>バンゴウ</t>
    </rPh>
    <rPh sb="37" eb="39">
      <t>ヒッス</t>
    </rPh>
    <phoneticPr fontId="23"/>
  </si>
  <si>
    <t>　 年月日
区分　　　　</t>
    <rPh sb="2" eb="5">
      <t>ネンガッピ</t>
    </rPh>
    <rPh sb="6" eb="8">
      <t>クブン</t>
    </rPh>
    <phoneticPr fontId="1"/>
  </si>
  <si>
    <t>　　　　　　　年月日
区分</t>
    <rPh sb="7" eb="10">
      <t>ネンガッピ</t>
    </rPh>
    <rPh sb="11" eb="13">
      <t>クブン</t>
    </rPh>
    <phoneticPr fontId="1"/>
  </si>
  <si>
    <t>日本国籍ではない方は、利用申込書-3（緊急連絡先名簿）の国籍欄に国籍の入力をお願いします</t>
    <rPh sb="0" eb="4">
      <t>ニホンコクセキ</t>
    </rPh>
    <rPh sb="8" eb="9">
      <t>カタ</t>
    </rPh>
    <rPh sb="11" eb="16">
      <t>リヨウモウシコミショ</t>
    </rPh>
    <rPh sb="19" eb="26">
      <t>キンキュウレンラクサキメイボ</t>
    </rPh>
    <rPh sb="28" eb="30">
      <t>コクセキ</t>
    </rPh>
    <rPh sb="30" eb="31">
      <t>ラン</t>
    </rPh>
    <rPh sb="32" eb="34">
      <t>コクセキ</t>
    </rPh>
    <rPh sb="35" eb="37">
      <t>ニュウリョク</t>
    </rPh>
    <rPh sb="39" eb="40">
      <t>ネガ</t>
    </rPh>
    <phoneticPr fontId="23"/>
  </si>
  <si>
    <t>利用者の名簿は、利用申込書-3（緊急連絡先名簿）に
入力をお願いします</t>
    <rPh sb="0" eb="3">
      <t>リヨウシャ</t>
    </rPh>
    <rPh sb="4" eb="6">
      <t>メイボ</t>
    </rPh>
    <rPh sb="8" eb="13">
      <t>リヨウモウシコミショ</t>
    </rPh>
    <rPh sb="16" eb="21">
      <t>キンキュウレンラクサキ</t>
    </rPh>
    <rPh sb="21" eb="23">
      <t>メイボ</t>
    </rPh>
    <rPh sb="26" eb="28">
      <t>ニュウリョク</t>
    </rPh>
    <rPh sb="30" eb="31">
      <t>ネガ</t>
    </rPh>
    <phoneticPr fontId="23"/>
  </si>
  <si>
    <t>小計・合計は自動計算されます</t>
    <rPh sb="0" eb="2">
      <t>ショウケイ</t>
    </rPh>
    <rPh sb="3" eb="5">
      <t>ゴウケイ</t>
    </rPh>
    <rPh sb="6" eb="10">
      <t>ジドウケイサン</t>
    </rPh>
    <phoneticPr fontId="23"/>
  </si>
  <si>
    <t>人数の記入をお願いします</t>
    <rPh sb="0" eb="2">
      <t>ニンズウ</t>
    </rPh>
    <rPh sb="3" eb="5">
      <t>キニュウ</t>
    </rPh>
    <rPh sb="7" eb="8">
      <t>ネガ</t>
    </rPh>
    <phoneticPr fontId="23"/>
  </si>
  <si>
    <t>清澄宿泊施設 2（ログハウス）は、原則、食事の提供は
ございません</t>
    <rPh sb="0" eb="6">
      <t>キヨスミシュクハクシセツ</t>
    </rPh>
    <rPh sb="17" eb="19">
      <t>ゲンソク</t>
    </rPh>
    <rPh sb="20" eb="22">
      <t>ショクジ</t>
    </rPh>
    <rPh sb="23" eb="25">
      <t>テイキョウ</t>
    </rPh>
    <phoneticPr fontId="23"/>
  </si>
  <si>
    <t>清澄宿泊施設 1（清澄学生宿舎）は、食事の提供が出来ない場合がございます</t>
    <rPh sb="0" eb="6">
      <t>キヨスミシュクハクシセツ</t>
    </rPh>
    <rPh sb="9" eb="15">
      <t>キヨスミガクセイシュクシャ</t>
    </rPh>
    <rPh sb="18" eb="20">
      <t>ショクジ</t>
    </rPh>
    <rPh sb="21" eb="23">
      <t>テイキョウ</t>
    </rPh>
    <rPh sb="24" eb="26">
      <t>デキ</t>
    </rPh>
    <rPh sb="28" eb="30">
      <t>バアイ</t>
    </rPh>
    <phoneticPr fontId="23"/>
  </si>
  <si>
    <t>千葉演習林　利用申込書-1　（入力シート）</t>
    <rPh sb="0" eb="5">
      <t>チバエンシュウリン</t>
    </rPh>
    <rPh sb="6" eb="11">
      <t>リヨウモウシコミショ</t>
    </rPh>
    <rPh sb="15" eb="17">
      <t>ニュウリョク</t>
    </rPh>
    <phoneticPr fontId="23"/>
  </si>
  <si>
    <t>入力後は、シートの『 利用申込書-1 』をご確認ください</t>
    <rPh sb="0" eb="3">
      <t>ニュウリョクゴ</t>
    </rPh>
    <rPh sb="11" eb="16">
      <t>リヨウモウシコミショ</t>
    </rPh>
    <rPh sb="22" eb="24">
      <t>カクニン</t>
    </rPh>
    <phoneticPr fontId="23"/>
  </si>
  <si>
    <t>入力ありがとうございました。入力シートは以上となります。利用申込書-1の確認をお願いします</t>
    <rPh sb="0" eb="2">
      <t>ニュウリョク</t>
    </rPh>
    <rPh sb="14" eb="16">
      <t>ニュウリョク</t>
    </rPh>
    <rPh sb="20" eb="22">
      <t>イジョウ</t>
    </rPh>
    <rPh sb="28" eb="33">
      <t>リヨウモウシコミショ</t>
    </rPh>
    <rPh sb="36" eb="38">
      <t>カクニン</t>
    </rPh>
    <rPh sb="40" eb="41">
      <t>ネガ</t>
    </rPh>
    <phoneticPr fontId="23"/>
  </si>
  <si>
    <r>
      <t>半角数字（7桁）で入力をお願いします</t>
    </r>
    <r>
      <rPr>
        <sz val="11"/>
        <color rgb="FFFF0000"/>
        <rFont val="ＭＳ Ｐゴシック"/>
        <family val="3"/>
        <charset val="128"/>
        <scheme val="minor"/>
      </rPr>
      <t xml:space="preserve">
ハイフンは自動で表示されます</t>
    </r>
    <rPh sb="0" eb="4">
      <t>ハンカクスウジ</t>
    </rPh>
    <rPh sb="6" eb="7">
      <t>ケタ</t>
    </rPh>
    <rPh sb="9" eb="11">
      <t>ニュウリョク</t>
    </rPh>
    <rPh sb="13" eb="14">
      <t>ネガ</t>
    </rPh>
    <rPh sb="24" eb="26">
      <t>ジドウ</t>
    </rPh>
    <rPh sb="27" eb="29">
      <t>ヒョウジ</t>
    </rPh>
    <phoneticPr fontId="23"/>
  </si>
  <si>
    <r>
      <t>退去予定時刻後に、職員が片付け・清掃のため部屋等に出入りします。</t>
    </r>
    <r>
      <rPr>
        <sz val="11"/>
        <color rgb="FF0070C0"/>
        <rFont val="ＭＳ Ｐゴシック"/>
        <family val="3"/>
        <charset val="128"/>
        <scheme val="minor"/>
      </rPr>
      <t>プルダウンリストになっています</t>
    </r>
    <rPh sb="0" eb="2">
      <t>タイキョ</t>
    </rPh>
    <phoneticPr fontId="23"/>
  </si>
  <si>
    <r>
      <t>林道カギの借用を希望する場合は、セルより「 希望する 」を選んでください。</t>
    </r>
    <r>
      <rPr>
        <sz val="11"/>
        <color rgb="FF0070C0"/>
        <rFont val="ＭＳ Ｐゴシック"/>
        <family val="3"/>
        <charset val="128"/>
        <scheme val="minor"/>
      </rPr>
      <t>プルダウンリストになっています</t>
    </r>
    <rPh sb="0" eb="2">
      <t>リンドウ</t>
    </rPh>
    <rPh sb="5" eb="7">
      <t>シャクヨウ</t>
    </rPh>
    <rPh sb="8" eb="10">
      <t>キボウ</t>
    </rPh>
    <rPh sb="12" eb="14">
      <t>バアイ</t>
    </rPh>
    <rPh sb="22" eb="24">
      <t>キボウ</t>
    </rPh>
    <rPh sb="29" eb="30">
      <t>エラ</t>
    </rPh>
    <phoneticPr fontId="23"/>
  </si>
  <si>
    <t>中型バス</t>
    <rPh sb="0" eb="2">
      <t>チュウガタ</t>
    </rPh>
    <phoneticPr fontId="23"/>
  </si>
  <si>
    <t>1/2</t>
    <phoneticPr fontId="23"/>
  </si>
  <si>
    <t>b/c</t>
    <phoneticPr fontId="23"/>
  </si>
  <si>
    <r>
      <t xml:space="preserve">1.研究　/　2.教育　/　3.研修　/　4.見学　/　5.その他
</t>
    </r>
    <r>
      <rPr>
        <sz val="11"/>
        <color rgb="FF0070C0"/>
        <rFont val="ＭＳ Ｐゴシック"/>
        <family val="3"/>
        <charset val="128"/>
        <scheme val="minor"/>
      </rPr>
      <t>プルダウンリストになっています</t>
    </r>
    <rPh sb="2" eb="4">
      <t>ケンキュウ</t>
    </rPh>
    <rPh sb="9" eb="11">
      <t>キョウイク</t>
    </rPh>
    <rPh sb="16" eb="18">
      <t>ケンシュウ</t>
    </rPh>
    <rPh sb="23" eb="25">
      <t>ケンガク</t>
    </rPh>
    <rPh sb="32" eb="33">
      <t>タ</t>
    </rPh>
    <phoneticPr fontId="23"/>
  </si>
  <si>
    <r>
      <t xml:space="preserve">a.実習・講義　/　b.卒論　/　c.修論　/　d.博論
</t>
    </r>
    <r>
      <rPr>
        <sz val="11"/>
        <color rgb="FFFF0000"/>
        <rFont val="ＭＳ Ｐゴシック"/>
        <family val="3"/>
        <charset val="128"/>
        <scheme val="minor"/>
      </rPr>
      <t xml:space="preserve">利用区分が「2.教育」の場合に入力してください
</t>
    </r>
    <r>
      <rPr>
        <sz val="11"/>
        <color rgb="FF0070C0"/>
        <rFont val="ＭＳ Ｐゴシック"/>
        <family val="3"/>
        <charset val="128"/>
        <scheme val="minor"/>
      </rPr>
      <t>プルダウンリストになっています</t>
    </r>
    <rPh sb="29" eb="33">
      <t>リヨウクブン</t>
    </rPh>
    <rPh sb="37" eb="39">
      <t>キョウイク</t>
    </rPh>
    <rPh sb="41" eb="43">
      <t>バアイ</t>
    </rPh>
    <rPh sb="44" eb="46">
      <t>ニュウリョク</t>
    </rPh>
    <phoneticPr fontId="23"/>
  </si>
  <si>
    <r>
      <t xml:space="preserve">「 時 」「 分 」を選んでください
</t>
    </r>
    <r>
      <rPr>
        <sz val="11"/>
        <color rgb="FF0070C0"/>
        <rFont val="ＭＳ Ｐゴシック"/>
        <family val="3"/>
        <charset val="128"/>
        <scheme val="minor"/>
      </rPr>
      <t>プルダウンリストになっています</t>
    </r>
    <rPh sb="2" eb="3">
      <t>ジ</t>
    </rPh>
    <rPh sb="7" eb="8">
      <t>フン</t>
    </rPh>
    <rPh sb="11" eb="12">
      <t>エラ</t>
    </rPh>
    <phoneticPr fontId="23"/>
  </si>
  <si>
    <r>
      <t xml:space="preserve">「 場所 」を選んでください。不明の場合は空欄で構いません
</t>
    </r>
    <r>
      <rPr>
        <sz val="11"/>
        <color rgb="FF0070C0"/>
        <rFont val="ＭＳ Ｐゴシック"/>
        <family val="3"/>
        <charset val="128"/>
        <scheme val="minor"/>
      </rPr>
      <t>プルダウンリストになっています</t>
    </r>
    <rPh sb="2" eb="4">
      <t>バショ</t>
    </rPh>
    <rPh sb="7" eb="8">
      <t>エラ</t>
    </rPh>
    <rPh sb="15" eb="17">
      <t>フメイ</t>
    </rPh>
    <rPh sb="18" eb="20">
      <t>バアイ</t>
    </rPh>
    <rPh sb="21" eb="23">
      <t>クウラン</t>
    </rPh>
    <rPh sb="24" eb="25">
      <t>カマ</t>
    </rPh>
    <phoneticPr fontId="23"/>
  </si>
  <si>
    <r>
      <t xml:space="preserve">上記「 交通手段 」で </t>
    </r>
    <r>
      <rPr>
        <u/>
        <sz val="11"/>
        <color theme="1"/>
        <rFont val="ＭＳ Ｐゴシック"/>
        <family val="3"/>
        <charset val="128"/>
        <scheme val="minor"/>
      </rPr>
      <t>4.その他 を選んだ場合</t>
    </r>
    <r>
      <rPr>
        <sz val="11"/>
        <color theme="1"/>
        <rFont val="ＭＳ Ｐゴシック"/>
        <family val="3"/>
        <charset val="128"/>
        <scheme val="minor"/>
      </rPr>
      <t>、ご記入ください</t>
    </r>
    <rPh sb="0" eb="2">
      <t>ジョウキ</t>
    </rPh>
    <rPh sb="4" eb="8">
      <t>コウツウシュダン</t>
    </rPh>
    <rPh sb="16" eb="17">
      <t>タ</t>
    </rPh>
    <rPh sb="19" eb="20">
      <t>エラ</t>
    </rPh>
    <rPh sb="22" eb="24">
      <t>バアイ</t>
    </rPh>
    <rPh sb="26" eb="28">
      <t>キニュウ</t>
    </rPh>
    <phoneticPr fontId="23"/>
  </si>
  <si>
    <r>
      <t xml:space="preserve">1.JR　/　2.路線バス　/　3.乗用車（自家用・公用・レンタカー等）　/　4.その他
</t>
    </r>
    <r>
      <rPr>
        <sz val="11"/>
        <color rgb="FF0070C0"/>
        <rFont val="ＭＳ Ｐゴシック"/>
        <family val="3"/>
        <charset val="128"/>
        <scheme val="minor"/>
      </rPr>
      <t>プルダウンリストになっています</t>
    </r>
    <rPh sb="9" eb="11">
      <t>ロセン</t>
    </rPh>
    <rPh sb="18" eb="21">
      <t>ジョウヨウシャ</t>
    </rPh>
    <rPh sb="22" eb="25">
      <t>ジカヨウ</t>
    </rPh>
    <rPh sb="26" eb="28">
      <t>コウヨウ</t>
    </rPh>
    <rPh sb="34" eb="35">
      <t>ナド</t>
    </rPh>
    <rPh sb="43" eb="44">
      <t>タ</t>
    </rPh>
    <phoneticPr fontId="23"/>
  </si>
  <si>
    <r>
      <t xml:space="preserve">課題名、科目名、研修名等を入力してください
</t>
    </r>
    <r>
      <rPr>
        <sz val="11"/>
        <color rgb="FFFF0000"/>
        <rFont val="ＭＳ Ｐゴシック"/>
        <family val="3"/>
        <charset val="128"/>
        <scheme val="minor"/>
      </rPr>
      <t>計画書が承認されている場合は課題名で構いません</t>
    </r>
    <rPh sb="0" eb="3">
      <t>カダイメイ</t>
    </rPh>
    <rPh sb="4" eb="7">
      <t>カモクメイ</t>
    </rPh>
    <rPh sb="8" eb="10">
      <t>ケンシュウ</t>
    </rPh>
    <rPh sb="10" eb="12">
      <t>メイナド</t>
    </rPh>
    <rPh sb="13" eb="15">
      <t>ニュウリョク</t>
    </rPh>
    <rPh sb="22" eb="25">
      <t>ケイカクショ</t>
    </rPh>
    <rPh sb="26" eb="28">
      <t>ショウニン</t>
    </rPh>
    <rPh sb="33" eb="35">
      <t>バアイ</t>
    </rPh>
    <rPh sb="36" eb="39">
      <t>カダイメイ</t>
    </rPh>
    <rPh sb="40" eb="41">
      <t>カマ</t>
    </rPh>
    <phoneticPr fontId="23"/>
  </si>
  <si>
    <r>
      <t>必ず指導教員の事前承認を得てください。</t>
    </r>
    <r>
      <rPr>
        <sz val="11"/>
        <color rgb="FFFF0000"/>
        <rFont val="ＭＳ Ｐゴシック"/>
        <family val="3"/>
        <charset val="128"/>
        <scheme val="minor"/>
      </rPr>
      <t xml:space="preserve">申込時のメールのCc:に指導教員を付けてお申し込みください。
</t>
    </r>
    <r>
      <rPr>
        <sz val="11"/>
        <color rgb="FF0070C0"/>
        <rFont val="ＭＳ Ｐゴシック"/>
        <family val="3"/>
        <charset val="128"/>
        <scheme val="minor"/>
      </rPr>
      <t>プルダウンリストになっています</t>
    </r>
    <phoneticPr fontId="23"/>
  </si>
  <si>
    <t>2023年1月1日版</t>
    <rPh sb="4" eb="5">
      <t>ネン</t>
    </rPh>
    <rPh sb="6" eb="7">
      <t>ガツ</t>
    </rPh>
    <rPh sb="8" eb="9">
      <t>ニチ</t>
    </rPh>
    <rPh sb="9" eb="10">
      <t>バン</t>
    </rPh>
    <phoneticPr fontId="23"/>
  </si>
  <si>
    <t>利用申込書の入力が完了しましたら、Excelファイルのまま、千葉演習林利用者窓口　chibaen_info@uf.a.u-tokyo.ac.jp　宛にご提出をお願いします</t>
    <rPh sb="0" eb="5">
      <t>リヨウモウシコミショ</t>
    </rPh>
    <rPh sb="6" eb="8">
      <t>ニュウリョク</t>
    </rPh>
    <rPh sb="9" eb="11">
      <t>カンリョウ</t>
    </rPh>
    <rPh sb="30" eb="35">
      <t>チバエンシュウリン</t>
    </rPh>
    <rPh sb="35" eb="40">
      <t>リヨウシャマドグチ</t>
    </rPh>
    <rPh sb="73" eb="74">
      <t>アテ</t>
    </rPh>
    <rPh sb="76" eb="78">
      <t>テイシュツ</t>
    </rPh>
    <rPh sb="80" eb="81">
      <t>ネガ</t>
    </rPh>
    <phoneticPr fontId="23"/>
  </si>
  <si>
    <r>
      <t xml:space="preserve">1.講義室（清澄）　/　2.森林博物資料館（清澄）
</t>
    </r>
    <r>
      <rPr>
        <sz val="11"/>
        <color rgb="FF0070C0"/>
        <rFont val="ＭＳ Ｐゴシック"/>
        <family val="3"/>
        <charset val="128"/>
        <scheme val="minor"/>
      </rPr>
      <t>プルダウンリストになっています</t>
    </r>
    <r>
      <rPr>
        <sz val="11"/>
        <color theme="1"/>
        <rFont val="ＭＳ Ｐゴシック"/>
        <family val="3"/>
        <charset val="128"/>
        <scheme val="minor"/>
      </rPr>
      <t xml:space="preserve">
</t>
    </r>
    <r>
      <rPr>
        <sz val="11"/>
        <color rgb="FFFF0000"/>
        <rFont val="ＭＳ Ｐゴシック"/>
        <family val="3"/>
        <charset val="128"/>
        <scheme val="minor"/>
      </rPr>
      <t>施設使用料がかかる場合がございます</t>
    </r>
    <rPh sb="2" eb="5">
      <t>コウギシツ</t>
    </rPh>
    <rPh sb="6" eb="8">
      <t>キヨスミ</t>
    </rPh>
    <rPh sb="14" eb="21">
      <t>シンリンハクブツシリョウカン</t>
    </rPh>
    <rPh sb="22" eb="24">
      <t>キヨスミ</t>
    </rPh>
    <rPh sb="42" eb="44">
      <t>シセツ</t>
    </rPh>
    <rPh sb="44" eb="46">
      <t>シヨウ</t>
    </rPh>
    <rPh sb="46" eb="47">
      <t>リョウ</t>
    </rPh>
    <rPh sb="51" eb="53">
      <t>バアイ</t>
    </rPh>
    <phoneticPr fontId="23"/>
  </si>
  <si>
    <t>そのうち外国人：利用者の方で、日本国籍ではない方の人数の記入をお願いします。</t>
    <rPh sb="4" eb="7">
      <t>ガイコクジン</t>
    </rPh>
    <rPh sb="8" eb="11">
      <t>リヨウシャ</t>
    </rPh>
    <rPh sb="12" eb="13">
      <t>カタ</t>
    </rPh>
    <rPh sb="15" eb="19">
      <t>ニホンコクセキ</t>
    </rPh>
    <rPh sb="23" eb="24">
      <t>カタ</t>
    </rPh>
    <rPh sb="25" eb="27">
      <t>ニンズウ</t>
    </rPh>
    <rPh sb="28" eb="30">
      <t>キニュウ</t>
    </rPh>
    <rPh sb="32" eb="33">
      <t>ネガ</t>
    </rPh>
    <phoneticPr fontId="23"/>
  </si>
  <si>
    <t>宿泊人数の計は自動計算されます</t>
    <rPh sb="0" eb="4">
      <t>シュクハクニンズウ</t>
    </rPh>
    <rPh sb="5" eb="6">
      <t>ケイ</t>
    </rPh>
    <rPh sb="7" eb="9">
      <t>ジドウ</t>
    </rPh>
    <rPh sb="9" eb="11">
      <t>ケイサン</t>
    </rPh>
    <phoneticPr fontId="23"/>
  </si>
  <si>
    <r>
      <t>1.清澄学生宿舎　/　2.ログハウス</t>
    </r>
    <r>
      <rPr>
        <sz val="11"/>
        <color rgb="FF0070C0"/>
        <rFont val="ＭＳ Ｐゴシック"/>
        <family val="3"/>
        <charset val="128"/>
        <scheme val="minor"/>
      </rPr>
      <t xml:space="preserve">
プルダウンリストになっています</t>
    </r>
    <rPh sb="2" eb="8">
      <t>キヨスミガクセイシュクシャ</t>
    </rPh>
    <phoneticPr fontId="23"/>
  </si>
  <si>
    <t>宿泊の場合のみ人数の入力をお願いします</t>
    <rPh sb="0" eb="2">
      <t>シュクハク</t>
    </rPh>
    <rPh sb="3" eb="5">
      <t>バアイ</t>
    </rPh>
    <rPh sb="7" eb="9">
      <t>ニンズウ</t>
    </rPh>
    <rPh sb="10" eb="12">
      <t>ニュウリョク</t>
    </rPh>
    <rPh sb="14" eb="15">
      <t>ネガ</t>
    </rPh>
    <phoneticPr fontId="23"/>
  </si>
  <si>
    <t>この入力シートは、【利用申込書-1】のみに対応しております。上から順番に必要な欄に入力をお願いします。</t>
    <rPh sb="2" eb="4">
      <t>ニュウリョク</t>
    </rPh>
    <rPh sb="10" eb="15">
      <t>リヨウモウシコミショ</t>
    </rPh>
    <rPh sb="21" eb="23">
      <t>タイオウ</t>
    </rPh>
    <rPh sb="30" eb="31">
      <t>ウエ</t>
    </rPh>
    <rPh sb="33" eb="35">
      <t>ジュンバン</t>
    </rPh>
    <rPh sb="36" eb="38">
      <t>ヒツヨウ</t>
    </rPh>
    <rPh sb="39" eb="40">
      <t>ラン</t>
    </rPh>
    <rPh sb="41" eb="43">
      <t>ニュウリョク</t>
    </rPh>
    <rPh sb="45" eb="46">
      <t>ネガ</t>
    </rPh>
    <phoneticPr fontId="23"/>
  </si>
  <si>
    <t>『緑』の塗りつぶし部分に入力をお願いします</t>
    <rPh sb="1" eb="2">
      <t>ミドリ</t>
    </rPh>
    <rPh sb="4" eb="5">
      <t>ヌ</t>
    </rPh>
    <rPh sb="9" eb="11">
      <t>ブブン</t>
    </rPh>
    <rPh sb="12" eb="14">
      <t>ニュウリョク</t>
    </rPh>
    <rPh sb="16" eb="17">
      <t>ネガ</t>
    </rPh>
    <phoneticPr fontId="23"/>
  </si>
  <si>
    <t>利用申込書-2（利用時届出書）と利用申込書-3（緊急連絡先名簿）についても、併せて入力をお願いします</t>
    <rPh sb="0" eb="5">
      <t>リヨウモウシコミショ</t>
    </rPh>
    <rPh sb="8" eb="14">
      <t>リヨウジトドケデショ</t>
    </rPh>
    <rPh sb="16" eb="21">
      <t>リヨウモウシコミショ</t>
    </rPh>
    <rPh sb="24" eb="31">
      <t>キンキュウレンラクサキメイボ</t>
    </rPh>
    <rPh sb="38" eb="39">
      <t>アワ</t>
    </rPh>
    <rPh sb="41" eb="43">
      <t>ニュウリョク</t>
    </rPh>
    <rPh sb="45" eb="46">
      <t>ネガ</t>
    </rPh>
    <phoneticPr fontId="23"/>
  </si>
  <si>
    <t>千葉　鴨川</t>
    <rPh sb="0" eb="2">
      <t>チバ</t>
    </rPh>
    <rPh sb="3" eb="5">
      <t>カモガワ</t>
    </rPh>
    <phoneticPr fontId="23"/>
  </si>
  <si>
    <t>東京　東大</t>
    <rPh sb="0" eb="2">
      <t>トウキョウ</t>
    </rPh>
    <rPh sb="3" eb="5">
      <t>トウダイ</t>
    </rPh>
    <phoneticPr fontId="23"/>
  </si>
  <si>
    <t>1</t>
    <phoneticPr fontId="23"/>
  </si>
  <si>
    <t>09087654321</t>
    <phoneticPr fontId="23"/>
  </si>
  <si>
    <t>天津事務所・講義室・森林博物資料館・郷台苗畑</t>
    <rPh sb="0" eb="5">
      <t>アマツジムショ</t>
    </rPh>
    <rPh sb="6" eb="9">
      <t>コウギシツ</t>
    </rPh>
    <rPh sb="10" eb="17">
      <t>シンリンハクブツシリョウカン</t>
    </rPh>
    <rPh sb="18" eb="22">
      <t>ゴウダイナエハタ</t>
    </rPh>
    <phoneticPr fontId="23"/>
  </si>
  <si>
    <t>1/2/4</t>
    <phoneticPr fontId="23"/>
  </si>
  <si>
    <t>職員による書類作成の補助と苗畑見学</t>
    <rPh sb="0" eb="2">
      <t>ショクイン</t>
    </rPh>
    <rPh sb="5" eb="9">
      <t>ショルイサクセイ</t>
    </rPh>
    <rPh sb="10" eb="12">
      <t>ホジョ</t>
    </rPh>
    <rPh sb="13" eb="15">
      <t>ナエハタ</t>
    </rPh>
    <rPh sb="15" eb="17">
      <t>ケンガク</t>
    </rPh>
    <phoneticPr fontId="23"/>
  </si>
  <si>
    <t>利用申込書の作成・入力方法の検討と苗畑見学他</t>
    <rPh sb="0" eb="2">
      <t>リヨウ</t>
    </rPh>
    <rPh sb="2" eb="4">
      <t>モウシコミ</t>
    </rPh>
    <rPh sb="4" eb="5">
      <t>ショ</t>
    </rPh>
    <rPh sb="6" eb="8">
      <t>サクセイ</t>
    </rPh>
    <rPh sb="9" eb="11">
      <t>ニュウリョク</t>
    </rPh>
    <rPh sb="11" eb="13">
      <t>ホウホウ</t>
    </rPh>
    <rPh sb="14" eb="16">
      <t>ケントウ</t>
    </rPh>
    <rPh sb="17" eb="19">
      <t>ナエハタ</t>
    </rPh>
    <rPh sb="19" eb="21">
      <t>ケンガク</t>
    </rPh>
    <rPh sb="21" eb="22">
      <t>ホカ</t>
    </rPh>
    <phoneticPr fontId="23"/>
  </si>
  <si>
    <t>利用申込書-2（利用時届出書）と利用申込書-3（緊急連絡先名簿）の入力もお願いします</t>
    <rPh sb="0" eb="5">
      <t>リヨウモウシコミショ</t>
    </rPh>
    <rPh sb="8" eb="14">
      <t>リヨウジトドケデショ</t>
    </rPh>
    <rPh sb="16" eb="21">
      <t>リヨウモウシコミショ</t>
    </rPh>
    <rPh sb="24" eb="31">
      <t>キンキュウレンラクサキメイボ</t>
    </rPh>
    <rPh sb="33" eb="35">
      <t>ニュウリョク</t>
    </rPh>
    <rPh sb="37" eb="38">
      <t>ネガ</t>
    </rPh>
    <phoneticPr fontId="23"/>
  </si>
  <si>
    <r>
      <t xml:space="preserve">備　　　考
</t>
    </r>
    <r>
      <rPr>
        <sz val="8"/>
        <color theme="1"/>
        <rFont val="ＭＳ Ｐゴシック"/>
        <family val="3"/>
        <charset val="128"/>
        <scheme val="minor"/>
      </rPr>
      <t>※国籍が「日本」以外の利用者は
「国籍」noを入力してください</t>
    </r>
    <rPh sb="0" eb="1">
      <t>び</t>
    </rPh>
    <rPh sb="4" eb="5">
      <t>こう</t>
    </rPh>
    <rPh sb="23" eb="25">
      <t>こくせき</t>
    </rPh>
    <rPh sb="29" eb="31">
      <t>にゅうりょく</t>
    </rPh>
    <phoneticPr fontId="5" type="Hiragana" alignment="center"/>
  </si>
  <si>
    <t>国籍：</t>
    <rPh sb="0" eb="2">
      <t>こくせき</t>
    </rPh>
    <phoneticPr fontId="6" type="Hiragana" alignment="distributed"/>
  </si>
  <si>
    <t>1/12</t>
    <phoneticPr fontId="23"/>
  </si>
  <si>
    <t>1/16</t>
    <phoneticPr fontId="23"/>
  </si>
  <si>
    <t>1/17</t>
    <phoneticPr fontId="23"/>
  </si>
  <si>
    <t>月/日といれると その年の（西暦）年月日（曜）となります
年が変わる場合は、西暦/月/日を入力してください
例：1/16　→　2023年1月16日（月）　と表示されます</t>
    <rPh sb="0" eb="1">
      <t>ツキ</t>
    </rPh>
    <rPh sb="2" eb="3">
      <t>ニチ</t>
    </rPh>
    <rPh sb="11" eb="12">
      <t>トシ</t>
    </rPh>
    <rPh sb="14" eb="16">
      <t>セイレキ</t>
    </rPh>
    <rPh sb="17" eb="18">
      <t>ネン</t>
    </rPh>
    <rPh sb="18" eb="19">
      <t>ガツ</t>
    </rPh>
    <rPh sb="19" eb="20">
      <t>ニチ</t>
    </rPh>
    <rPh sb="21" eb="22">
      <t>ヨウ</t>
    </rPh>
    <rPh sb="29" eb="30">
      <t>トシ</t>
    </rPh>
    <rPh sb="31" eb="32">
      <t>カ</t>
    </rPh>
    <rPh sb="34" eb="36">
      <t>バアイ</t>
    </rPh>
    <rPh sb="38" eb="40">
      <t>セイレキ</t>
    </rPh>
    <rPh sb="41" eb="42">
      <t>ガツ</t>
    </rPh>
    <rPh sb="43" eb="44">
      <t>ニチ</t>
    </rPh>
    <rPh sb="45" eb="47">
      <t>ニュウリョク</t>
    </rPh>
    <rPh sb="54" eb="55">
      <t>レイ</t>
    </rPh>
    <rPh sb="67" eb="68">
      <t>ネン</t>
    </rPh>
    <rPh sb="69" eb="70">
      <t>ガツ</t>
    </rPh>
    <rPh sb="72" eb="73">
      <t>ニチ</t>
    </rPh>
    <rPh sb="74" eb="75">
      <t>ゲツ</t>
    </rPh>
    <rPh sb="78" eb="80">
      <t>ヒョウジ</t>
    </rPh>
    <phoneticPr fontId="23"/>
  </si>
  <si>
    <t>17・18日</t>
    <rPh sb="5" eb="6">
      <t>ニチ</t>
    </rPh>
    <phoneticPr fontId="23"/>
  </si>
  <si>
    <t>1/20</t>
    <phoneticPr fontId="23"/>
  </si>
  <si>
    <t>1/23</t>
    <phoneticPr fontId="23"/>
  </si>
  <si>
    <t>1/27</t>
    <phoneticPr fontId="23"/>
  </si>
  <si>
    <t>月/日といれると その年の（西暦）年月日（曜）となります
年が変わる場合は、西暦/月/日を入力してください
例：1/1　→　2023年1月4日（水）　と表示されます</t>
    <rPh sb="0" eb="1">
      <t>ツキ</t>
    </rPh>
    <rPh sb="2" eb="3">
      <t>ニチ</t>
    </rPh>
    <rPh sb="11" eb="12">
      <t>トシ</t>
    </rPh>
    <rPh sb="14" eb="16">
      <t>セイレキ</t>
    </rPh>
    <rPh sb="17" eb="18">
      <t>ネン</t>
    </rPh>
    <rPh sb="18" eb="19">
      <t>ガツ</t>
    </rPh>
    <rPh sb="19" eb="20">
      <t>ニチ</t>
    </rPh>
    <rPh sb="21" eb="22">
      <t>ヨウ</t>
    </rPh>
    <rPh sb="29" eb="30">
      <t>トシ</t>
    </rPh>
    <rPh sb="31" eb="32">
      <t>カ</t>
    </rPh>
    <rPh sb="34" eb="36">
      <t>バアイ</t>
    </rPh>
    <rPh sb="38" eb="40">
      <t>セイレキ</t>
    </rPh>
    <rPh sb="41" eb="42">
      <t>ガツ</t>
    </rPh>
    <rPh sb="43" eb="44">
      <t>ニチ</t>
    </rPh>
    <rPh sb="45" eb="47">
      <t>ニュウリョク</t>
    </rPh>
    <rPh sb="54" eb="55">
      <t>レイ</t>
    </rPh>
    <rPh sb="66" eb="67">
      <t>ネン</t>
    </rPh>
    <rPh sb="68" eb="69">
      <t>ガツ</t>
    </rPh>
    <rPh sb="70" eb="71">
      <t>ニチ</t>
    </rPh>
    <rPh sb="72" eb="73">
      <t>ミズ</t>
    </rPh>
    <rPh sb="76" eb="78">
      <t>ヒョウジ</t>
    </rPh>
    <phoneticPr fontId="23"/>
  </si>
  <si>
    <t>1/4</t>
    <phoneticPr fontId="23"/>
  </si>
  <si>
    <r>
      <t xml:space="preserve">月/日といれると その年の（西暦）年月日（曜）となります
年が変わる場合は、西暦/月/日を入力してください
例：1/20　→　2023年1月20日（金）　と表示されます
</t>
    </r>
    <r>
      <rPr>
        <sz val="11"/>
        <color rgb="FFFF0000"/>
        <rFont val="ＭＳ Ｐゴシック"/>
        <family val="3"/>
        <charset val="128"/>
        <scheme val="minor"/>
      </rPr>
      <t>利用希望日が一日の場合は入力不要です</t>
    </r>
    <rPh sb="0" eb="1">
      <t>ツキ</t>
    </rPh>
    <rPh sb="2" eb="3">
      <t>ニチ</t>
    </rPh>
    <rPh sb="11" eb="12">
      <t>トシ</t>
    </rPh>
    <rPh sb="14" eb="16">
      <t>セイレキ</t>
    </rPh>
    <rPh sb="17" eb="18">
      <t>ネン</t>
    </rPh>
    <rPh sb="18" eb="19">
      <t>ガツ</t>
    </rPh>
    <rPh sb="19" eb="20">
      <t>ニチ</t>
    </rPh>
    <rPh sb="21" eb="22">
      <t>ヨウ</t>
    </rPh>
    <rPh sb="29" eb="30">
      <t>トシ</t>
    </rPh>
    <rPh sb="31" eb="32">
      <t>カ</t>
    </rPh>
    <rPh sb="34" eb="36">
      <t>バアイ</t>
    </rPh>
    <rPh sb="38" eb="40">
      <t>セイレキ</t>
    </rPh>
    <rPh sb="41" eb="42">
      <t>ガツ</t>
    </rPh>
    <rPh sb="43" eb="44">
      <t>ニチ</t>
    </rPh>
    <rPh sb="45" eb="47">
      <t>ニュウリョク</t>
    </rPh>
    <rPh sb="54" eb="55">
      <t>レイ</t>
    </rPh>
    <rPh sb="67" eb="68">
      <t>ネン</t>
    </rPh>
    <rPh sb="69" eb="70">
      <t>ガツ</t>
    </rPh>
    <rPh sb="72" eb="73">
      <t>ニチ</t>
    </rPh>
    <rPh sb="74" eb="75">
      <t>キン</t>
    </rPh>
    <rPh sb="78" eb="80">
      <t>ヒョウジ</t>
    </rPh>
    <rPh sb="85" eb="90">
      <t>リヨウキボウビ</t>
    </rPh>
    <rPh sb="91" eb="93">
      <t>イチニチ</t>
    </rPh>
    <rPh sb="94" eb="96">
      <t>バアイ</t>
    </rPh>
    <rPh sb="97" eb="99">
      <t>ニュウリョク</t>
    </rPh>
    <rPh sb="99" eb="101">
      <t>フヨウ</t>
    </rPh>
    <phoneticPr fontId="23"/>
  </si>
  <si>
    <r>
      <t xml:space="preserve">月/日といれると その年の（西暦）年月日（曜）となります
年が変わる場合は、西暦/月/日を入力してください
例：1/23　→　2023年1月23日（月）　と表示されます
</t>
    </r>
    <r>
      <rPr>
        <sz val="11"/>
        <color rgb="FFFF0000"/>
        <rFont val="ＭＳ Ｐゴシック"/>
        <family val="3"/>
        <charset val="128"/>
        <scheme val="minor"/>
      </rPr>
      <t>予備日は希望がある場合に入力をお願いします</t>
    </r>
    <rPh sb="0" eb="1">
      <t>ツキ</t>
    </rPh>
    <rPh sb="2" eb="3">
      <t>ニチ</t>
    </rPh>
    <rPh sb="11" eb="12">
      <t>トシ</t>
    </rPh>
    <rPh sb="14" eb="16">
      <t>セイレキ</t>
    </rPh>
    <rPh sb="17" eb="18">
      <t>ネン</t>
    </rPh>
    <rPh sb="18" eb="19">
      <t>ガツ</t>
    </rPh>
    <rPh sb="19" eb="20">
      <t>ニチ</t>
    </rPh>
    <rPh sb="21" eb="22">
      <t>ヨウ</t>
    </rPh>
    <rPh sb="29" eb="30">
      <t>トシ</t>
    </rPh>
    <rPh sb="31" eb="32">
      <t>カ</t>
    </rPh>
    <rPh sb="34" eb="36">
      <t>バアイ</t>
    </rPh>
    <rPh sb="38" eb="40">
      <t>セイレキ</t>
    </rPh>
    <rPh sb="41" eb="42">
      <t>ガツ</t>
    </rPh>
    <rPh sb="43" eb="44">
      <t>ニチ</t>
    </rPh>
    <rPh sb="45" eb="47">
      <t>ニュウリョク</t>
    </rPh>
    <rPh sb="54" eb="55">
      <t>レイ</t>
    </rPh>
    <rPh sb="67" eb="68">
      <t>ネン</t>
    </rPh>
    <rPh sb="69" eb="70">
      <t>ガツ</t>
    </rPh>
    <rPh sb="72" eb="73">
      <t>ニチ</t>
    </rPh>
    <rPh sb="74" eb="75">
      <t>ゲツ</t>
    </rPh>
    <rPh sb="78" eb="80">
      <t>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</si>
</sst>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yyyy&quot;年&quot;m&quot;月&quot;d&quot;日&quot;\(aaa\)"/>
    <numFmt numFmtId="178" formatCode="[$-411]ggge&quot;年&quot;m&quot;月&quot;d&quot;日&quot;;@"/>
    <numFmt numFmtId="179" formatCode="[&lt;=999]000;[&lt;=9999]000\-00;000\-0000"/>
    <numFmt numFmtId="180" formatCode="yyyy/m/d;@"/>
  </numFmts>
  <fonts count="3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sz val="18"/>
      <name val="ＭＳ Ｐゴシック"/>
      <family val="3"/>
      <charset val="128"/>
      <scheme val="minor"/>
    </font>
    <font>
      <sz val="22"/>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4"/>
      <name val="ＭＳ Ｐゴシック"/>
      <family val="3"/>
      <charset val="128"/>
      <scheme val="minor"/>
    </font>
    <font>
      <sz val="20"/>
      <name val="ＭＳ Ｐゴシック"/>
      <family val="3"/>
      <charset val="128"/>
      <scheme val="minor"/>
    </font>
    <font>
      <b/>
      <sz val="9"/>
      <color indexed="81"/>
      <name val="MS P ゴシック"/>
      <family val="3"/>
      <charset val="128"/>
    </font>
    <font>
      <b/>
      <sz val="10"/>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1"/>
      <color rgb="FF0070C0"/>
      <name val="ＭＳ Ｐゴシック"/>
      <family val="3"/>
      <charset val="128"/>
      <scheme val="minor"/>
    </font>
    <font>
      <u/>
      <sz val="11"/>
      <color theme="1"/>
      <name val="ＭＳ Ｐゴシック"/>
      <family val="3"/>
      <charset val="128"/>
      <scheme val="minor"/>
    </font>
    <font>
      <sz val="14"/>
      <color rgb="FFFF0000"/>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dashDot">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auto="1"/>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diagonal/>
    </border>
    <border>
      <left/>
      <right style="thick">
        <color indexed="64"/>
      </right>
      <top/>
      <bottom/>
      <diagonal/>
    </border>
    <border>
      <left style="dotted">
        <color indexed="64"/>
      </left>
      <right style="thick">
        <color indexed="64"/>
      </right>
      <top style="thin">
        <color indexed="64"/>
      </top>
      <bottom style="thin">
        <color indexed="64"/>
      </bottom>
      <diagonal/>
    </border>
    <border>
      <left style="thick">
        <color indexed="64"/>
      </left>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dotted">
        <color indexed="64"/>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s>
  <cellStyleXfs count="1">
    <xf numFmtId="0" fontId="0" fillId="0" borderId="0">
      <alignment vertical="center"/>
    </xf>
  </cellStyleXfs>
  <cellXfs count="394">
    <xf numFmtId="0" fontId="0" fillId="0" borderId="0" xfId="0">
      <alignment vertical="center"/>
    </xf>
    <xf numFmtId="0" fontId="7" fillId="0" borderId="0" xfId="0" applyFont="1">
      <alignment vertical="center"/>
    </xf>
    <xf numFmtId="0" fontId="10" fillId="0" borderId="0" xfId="0" applyFont="1" applyAlignment="1">
      <alignment horizontal="right" vertical="center"/>
    </xf>
    <xf numFmtId="0" fontId="11" fillId="0" borderId="0" xfId="0" applyFont="1" applyAlignment="1">
      <alignment horizontal="center" vertical="center"/>
    </xf>
    <xf numFmtId="0" fontId="0" fillId="0" borderId="3" xfId="0" applyBorder="1">
      <alignment vertical="center"/>
    </xf>
    <xf numFmtId="0" fontId="0" fillId="0" borderId="5" xfId="0" applyBorder="1">
      <alignment vertical="center"/>
    </xf>
    <xf numFmtId="0" fontId="0" fillId="0" borderId="4" xfId="0" applyBorder="1">
      <alignment vertical="center"/>
    </xf>
    <xf numFmtId="0" fontId="0" fillId="0" borderId="1"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2" xfId="0" applyBorder="1">
      <alignment vertical="center"/>
    </xf>
    <xf numFmtId="0" fontId="12" fillId="0" borderId="3" xfId="0" applyFont="1" applyBorder="1">
      <alignment vertical="center"/>
    </xf>
    <xf numFmtId="0" fontId="0" fillId="0" borderId="0" xfId="0"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7" fillId="0" borderId="11" xfId="0" applyFont="1" applyBorder="1" applyAlignment="1" applyProtection="1">
      <alignment horizontal="center"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12" xfId="0" applyFont="1" applyBorder="1">
      <alignment vertical="center"/>
    </xf>
    <xf numFmtId="0" fontId="15" fillId="0" borderId="0" xfId="0" applyFont="1" applyAlignment="1"/>
    <xf numFmtId="0" fontId="7" fillId="0" borderId="0" xfId="0" applyFont="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0" xfId="0" applyFont="1" applyAlignment="1">
      <alignment horizontal="distributed" vertical="center"/>
    </xf>
    <xf numFmtId="176" fontId="7" fillId="0" borderId="0" xfId="0" applyNumberFormat="1" applyFont="1">
      <alignment vertical="center"/>
    </xf>
    <xf numFmtId="0" fontId="7" fillId="0" borderId="5" xfId="0" applyFont="1" applyBorder="1">
      <alignment vertical="center"/>
    </xf>
    <xf numFmtId="176" fontId="7" fillId="0" borderId="10" xfId="0" applyNumberFormat="1" applyFont="1" applyBorder="1">
      <alignment vertical="center"/>
    </xf>
    <xf numFmtId="176" fontId="7" fillId="0" borderId="10" xfId="0" applyNumberFormat="1" applyFont="1" applyBorder="1" applyAlignment="1">
      <alignment horizontal="right" vertical="center"/>
    </xf>
    <xf numFmtId="0" fontId="7" fillId="0" borderId="10" xfId="0" applyFont="1" applyBorder="1">
      <alignment vertical="center"/>
    </xf>
    <xf numFmtId="176" fontId="7" fillId="0" borderId="10" xfId="0" applyNumberFormat="1" applyFont="1" applyBorder="1" applyAlignment="1">
      <alignment horizontal="right" vertical="center" shrinkToFit="1"/>
    </xf>
    <xf numFmtId="0" fontId="7" fillId="0" borderId="13" xfId="0" applyFont="1" applyBorder="1">
      <alignment vertical="center"/>
    </xf>
    <xf numFmtId="0" fontId="15" fillId="0" borderId="0" xfId="0" applyFont="1">
      <alignment vertical="center"/>
    </xf>
    <xf numFmtId="0" fontId="7" fillId="0" borderId="5" xfId="0" applyFont="1" applyBorder="1" applyAlignment="1">
      <alignment vertical="center" shrinkToFit="1"/>
    </xf>
    <xf numFmtId="0" fontId="7" fillId="0" borderId="5" xfId="0" applyFont="1" applyBorder="1" applyAlignment="1">
      <alignment horizontal="center" vertical="center"/>
    </xf>
    <xf numFmtId="0" fontId="17" fillId="0" borderId="12" xfId="0" applyFont="1" applyBorder="1" applyAlignment="1">
      <alignment horizontal="center" vertical="center"/>
    </xf>
    <xf numFmtId="0" fontId="9" fillId="0" borderId="0" xfId="0" applyFont="1">
      <alignment vertical="center"/>
    </xf>
    <xf numFmtId="0" fontId="21" fillId="0" borderId="0" xfId="0" applyFont="1">
      <alignment vertical="center"/>
    </xf>
    <xf numFmtId="0" fontId="7" fillId="0" borderId="3"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0" xfId="0" applyFont="1" applyProtection="1">
      <alignment vertical="center"/>
      <protection locked="0"/>
    </xf>
    <xf numFmtId="0" fontId="0" fillId="0" borderId="0" xfId="0" applyProtection="1">
      <alignment vertical="center"/>
      <protection locked="0"/>
    </xf>
    <xf numFmtId="0" fontId="8" fillId="0" borderId="0" xfId="0" applyFont="1" applyAlignment="1" applyProtection="1">
      <alignment horizontal="right" vertical="center"/>
      <protection locked="0"/>
    </xf>
    <xf numFmtId="0" fontId="7" fillId="0" borderId="1" xfId="0" applyFont="1" applyBorder="1" applyProtection="1">
      <alignment vertical="center"/>
      <protection locked="0"/>
    </xf>
    <xf numFmtId="0" fontId="9" fillId="0" borderId="2" xfId="0" applyFont="1" applyBorder="1" applyAlignment="1" applyProtection="1">
      <alignment horizontal="distributed" vertical="center"/>
      <protection locked="0"/>
    </xf>
    <xf numFmtId="0" fontId="7" fillId="0" borderId="3" xfId="0" applyFont="1" applyBorder="1" applyProtection="1">
      <alignment vertical="center"/>
      <protection locked="0"/>
    </xf>
    <xf numFmtId="0" fontId="9" fillId="0" borderId="4" xfId="0" applyFont="1" applyBorder="1" applyAlignment="1" applyProtection="1">
      <alignment horizontal="distributed" vertical="center"/>
      <protection locked="0"/>
    </xf>
    <xf numFmtId="0" fontId="7" fillId="0" borderId="5" xfId="0" applyFont="1" applyBorder="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9" fillId="0" borderId="7" xfId="0" applyFont="1" applyBorder="1" applyAlignment="1" applyProtection="1">
      <alignment horizontal="distributed" vertical="center"/>
      <protection locked="0"/>
    </xf>
    <xf numFmtId="0" fontId="7" fillId="0" borderId="8" xfId="0" applyFont="1" applyBorder="1" applyProtection="1">
      <alignment vertical="center"/>
      <protection locked="0"/>
    </xf>
    <xf numFmtId="0" fontId="9" fillId="0" borderId="9" xfId="0" applyFont="1" applyBorder="1" applyAlignment="1" applyProtection="1">
      <alignment horizontal="distributed" vertical="center"/>
      <protection locked="0"/>
    </xf>
    <xf numFmtId="0" fontId="8" fillId="0" borderId="5" xfId="0" applyFont="1" applyBorder="1" applyProtection="1">
      <alignment vertical="center"/>
      <protection locked="0"/>
    </xf>
    <xf numFmtId="0" fontId="7" fillId="0" borderId="7" xfId="0" applyFont="1" applyBorder="1" applyProtection="1">
      <alignment vertical="center"/>
      <protection locked="0"/>
    </xf>
    <xf numFmtId="0" fontId="9" fillId="0" borderId="4" xfId="0" applyFont="1" applyBorder="1" applyAlignment="1" applyProtection="1">
      <alignment horizontal="distributed" vertical="center" wrapText="1"/>
      <protection locked="0"/>
    </xf>
    <xf numFmtId="0" fontId="9" fillId="0" borderId="7" xfId="0" applyFont="1" applyBorder="1" applyAlignment="1" applyProtection="1">
      <alignment horizontal="distributed" vertical="center" wrapText="1"/>
      <protection locked="0"/>
    </xf>
    <xf numFmtId="0" fontId="9" fillId="0" borderId="9" xfId="0" applyFont="1" applyBorder="1" applyAlignment="1" applyProtection="1">
      <alignment horizontal="distributed" vertical="center" wrapText="1"/>
      <protection locked="0"/>
    </xf>
    <xf numFmtId="0" fontId="0" fillId="0" borderId="0" xfId="0" applyAlignment="1" applyProtection="1">
      <alignment horizontal="right" vertical="center"/>
      <protection locked="0"/>
    </xf>
    <xf numFmtId="0" fontId="7" fillId="0" borderId="0" xfId="0" applyFont="1" applyAlignment="1" applyProtection="1">
      <alignment horizontal="left" vertical="center"/>
      <protection locked="0"/>
    </xf>
    <xf numFmtId="0" fontId="7" fillId="0" borderId="1" xfId="0" applyFont="1" applyBorder="1" applyAlignment="1">
      <alignment horizontal="centerContinuous" vertical="center"/>
    </xf>
    <xf numFmtId="0" fontId="7" fillId="0" borderId="10" xfId="0" applyFont="1" applyBorder="1" applyAlignment="1">
      <alignment horizontal="centerContinuous" vertical="center"/>
    </xf>
    <xf numFmtId="0" fontId="7" fillId="0" borderId="2" xfId="0" applyFont="1" applyBorder="1" applyAlignment="1">
      <alignment horizontal="centerContinuous" vertical="center"/>
    </xf>
    <xf numFmtId="0" fontId="7" fillId="0" borderId="47" xfId="0" applyFont="1" applyBorder="1" applyAlignment="1">
      <alignment horizontal="center" vertical="center"/>
    </xf>
    <xf numFmtId="0" fontId="7" fillId="0" borderId="14" xfId="0" applyFont="1" applyBorder="1" applyAlignment="1">
      <alignment horizontal="centerContinuous" vertical="center"/>
    </xf>
    <xf numFmtId="0" fontId="7" fillId="0" borderId="8" xfId="0" applyFont="1" applyBorder="1">
      <alignment vertical="center"/>
    </xf>
    <xf numFmtId="0" fontId="7" fillId="0" borderId="49" xfId="0" applyFont="1" applyBorder="1">
      <alignment vertical="center"/>
    </xf>
    <xf numFmtId="0" fontId="7" fillId="0" borderId="50" xfId="0" applyFont="1" applyBorder="1">
      <alignment vertical="center"/>
    </xf>
    <xf numFmtId="176" fontId="7" fillId="0" borderId="0" xfId="0" applyNumberFormat="1" applyFont="1" applyAlignment="1">
      <alignment horizontal="right" vertical="center"/>
    </xf>
    <xf numFmtId="0" fontId="7" fillId="0" borderId="3" xfId="0" applyFont="1" applyBorder="1">
      <alignment vertical="center"/>
    </xf>
    <xf numFmtId="0" fontId="7" fillId="3" borderId="17" xfId="0" applyFont="1" applyFill="1" applyBorder="1">
      <alignment vertical="center"/>
    </xf>
    <xf numFmtId="0" fontId="7" fillId="3" borderId="20" xfId="0" applyFont="1" applyFill="1" applyBorder="1" applyAlignment="1">
      <alignment horizontal="right" vertical="center"/>
    </xf>
    <xf numFmtId="0" fontId="7" fillId="3" borderId="25" xfId="0" applyFont="1" applyFill="1" applyBorder="1" applyAlignment="1">
      <alignment horizontal="right" vertical="center"/>
    </xf>
    <xf numFmtId="0" fontId="0" fillId="0" borderId="12" xfId="0" applyBorder="1">
      <alignment vertical="center"/>
    </xf>
    <xf numFmtId="0" fontId="0" fillId="0" borderId="54" xfId="0" applyBorder="1">
      <alignment vertical="center"/>
    </xf>
    <xf numFmtId="0" fontId="0" fillId="3" borderId="54" xfId="0" applyFill="1" applyBorder="1">
      <alignment vertical="center"/>
    </xf>
    <xf numFmtId="0" fontId="24" fillId="0" borderId="10" xfId="0" applyFont="1" applyBorder="1">
      <alignment vertical="center"/>
    </xf>
    <xf numFmtId="0" fontId="0" fillId="0" borderId="39" xfId="0" applyBorder="1">
      <alignment vertical="center"/>
    </xf>
    <xf numFmtId="0" fontId="0" fillId="2" borderId="54" xfId="0" applyFill="1" applyBorder="1">
      <alignment vertical="center"/>
    </xf>
    <xf numFmtId="0" fontId="0" fillId="0" borderId="49" xfId="0" applyBorder="1">
      <alignment vertical="center"/>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49" fontId="0" fillId="0" borderId="10" xfId="0" applyNumberFormat="1" applyBorder="1" applyAlignment="1">
      <alignment horizontal="left" vertical="center" wrapText="1"/>
    </xf>
    <xf numFmtId="49" fontId="0" fillId="0" borderId="10" xfId="0" applyNumberFormat="1" applyBorder="1" applyAlignment="1">
      <alignment horizontal="left" vertical="center" shrinkToFit="1"/>
    </xf>
    <xf numFmtId="49" fontId="0" fillId="0" borderId="10" xfId="0" applyNumberFormat="1" applyBorder="1" applyAlignment="1">
      <alignment horizontal="left" vertical="center"/>
    </xf>
    <xf numFmtId="0" fontId="0" fillId="0" borderId="12" xfId="0" applyBorder="1" applyAlignment="1">
      <alignment horizontal="left" vertical="center"/>
    </xf>
    <xf numFmtId="0" fontId="7" fillId="0" borderId="10" xfId="0" applyFont="1" applyBorder="1" applyAlignment="1">
      <alignment horizontal="left" vertical="center" shrinkToFit="1"/>
    </xf>
    <xf numFmtId="0" fontId="0" fillId="0" borderId="12" xfId="0" applyBorder="1" applyAlignment="1">
      <alignment vertical="center" shrinkToFit="1"/>
    </xf>
    <xf numFmtId="0" fontId="0" fillId="4" borderId="10" xfId="0" applyFill="1" applyBorder="1">
      <alignment vertical="center"/>
    </xf>
    <xf numFmtId="0" fontId="24" fillId="0" borderId="0" xfId="0" applyFont="1" applyAlignment="1">
      <alignment vertical="center" wrapText="1"/>
    </xf>
    <xf numFmtId="0" fontId="24" fillId="0" borderId="0" xfId="0" applyFont="1">
      <alignment vertical="center"/>
    </xf>
    <xf numFmtId="0" fontId="25" fillId="3" borderId="54" xfId="0" applyFont="1" applyFill="1" applyBorder="1">
      <alignment vertical="center"/>
    </xf>
    <xf numFmtId="0" fontId="7" fillId="2" borderId="10" xfId="0" applyFont="1" applyFill="1" applyBorder="1" applyAlignment="1">
      <alignment horizontal="center" vertical="center" shrinkToFit="1"/>
    </xf>
    <xf numFmtId="0" fontId="26" fillId="3" borderId="10" xfId="0" applyFont="1" applyFill="1" applyBorder="1" applyAlignment="1">
      <alignment horizontal="center" vertical="center" shrinkToFit="1"/>
    </xf>
    <xf numFmtId="0" fontId="25" fillId="0" borderId="10" xfId="0" applyFont="1" applyBorder="1">
      <alignment vertical="center"/>
    </xf>
    <xf numFmtId="0" fontId="26" fillId="3" borderId="1" xfId="0" applyFont="1" applyFill="1" applyBorder="1" applyAlignment="1">
      <alignment vertical="center" shrinkToFit="1"/>
    </xf>
    <xf numFmtId="0" fontId="26" fillId="3" borderId="47" xfId="0" applyFont="1" applyFill="1" applyBorder="1" applyAlignment="1">
      <alignment vertical="center" shrinkToFit="1"/>
    </xf>
    <xf numFmtId="0" fontId="26" fillId="3" borderId="15" xfId="0" applyFont="1" applyFill="1" applyBorder="1" applyAlignment="1">
      <alignment vertical="center" shrinkToFit="1"/>
    </xf>
    <xf numFmtId="176" fontId="26" fillId="0" borderId="14" xfId="0" applyNumberFormat="1" applyFont="1" applyBorder="1" applyAlignment="1">
      <alignment vertical="center" shrinkToFit="1"/>
    </xf>
    <xf numFmtId="0" fontId="26" fillId="3" borderId="50" xfId="0" applyFont="1" applyFill="1" applyBorder="1" applyAlignment="1">
      <alignment vertical="center" shrinkToFit="1"/>
    </xf>
    <xf numFmtId="0" fontId="26" fillId="3" borderId="51" xfId="0" applyFont="1" applyFill="1" applyBorder="1" applyAlignment="1">
      <alignment vertical="center" shrinkToFit="1"/>
    </xf>
    <xf numFmtId="0" fontId="26" fillId="3" borderId="52" xfId="0" applyFont="1" applyFill="1" applyBorder="1" applyAlignment="1">
      <alignment vertical="center" shrinkToFit="1"/>
    </xf>
    <xf numFmtId="176" fontId="26" fillId="0" borderId="53" xfId="0" applyNumberFormat="1" applyFont="1" applyBorder="1" applyAlignment="1">
      <alignment vertical="center" shrinkToFit="1"/>
    </xf>
    <xf numFmtId="0" fontId="26" fillId="3" borderId="8" xfId="0" applyFont="1" applyFill="1" applyBorder="1" applyAlignment="1">
      <alignment vertical="center" shrinkToFit="1"/>
    </xf>
    <xf numFmtId="0" fontId="26" fillId="3" borderId="33" xfId="0" applyFont="1" applyFill="1" applyBorder="1" applyAlignment="1">
      <alignment vertical="center" shrinkToFit="1"/>
    </xf>
    <xf numFmtId="176" fontId="26" fillId="0" borderId="48" xfId="0" applyNumberFormat="1" applyFont="1" applyBorder="1" applyAlignment="1">
      <alignment vertical="center" shrinkToFit="1"/>
    </xf>
    <xf numFmtId="0" fontId="29" fillId="0" borderId="0" xfId="0" applyFont="1">
      <alignment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176" fontId="7" fillId="0" borderId="1" xfId="0" applyNumberFormat="1" applyFont="1" applyBorder="1" applyAlignment="1">
      <alignment horizontal="right" vertical="center"/>
    </xf>
    <xf numFmtId="176" fontId="7" fillId="0" borderId="40"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0" fillId="0" borderId="10" xfId="0" applyBorder="1" applyAlignment="1">
      <alignment horizontal="right" vertical="center"/>
    </xf>
    <xf numFmtId="0" fontId="0" fillId="3" borderId="55" xfId="0" applyFill="1" applyBorder="1">
      <alignment vertical="center"/>
    </xf>
    <xf numFmtId="0" fontId="0" fillId="3" borderId="56" xfId="0" applyFill="1" applyBorder="1">
      <alignment vertical="center"/>
    </xf>
    <xf numFmtId="0" fontId="0" fillId="0" borderId="59" xfId="0" applyBorder="1">
      <alignment vertical="center"/>
    </xf>
    <xf numFmtId="0" fontId="0" fillId="0" borderId="60" xfId="0" applyBorder="1">
      <alignment vertical="center"/>
    </xf>
    <xf numFmtId="0" fontId="26" fillId="3" borderId="59" xfId="0" applyFont="1" applyFill="1" applyBorder="1" applyAlignment="1">
      <alignment horizontal="center" vertical="center" shrinkToFit="1"/>
    </xf>
    <xf numFmtId="0" fontId="0" fillId="0" borderId="58" xfId="0" applyBorder="1">
      <alignment vertical="center"/>
    </xf>
    <xf numFmtId="176" fontId="26" fillId="0" borderId="43" xfId="0" applyNumberFormat="1" applyFont="1" applyBorder="1" applyAlignment="1">
      <alignment vertical="center" shrinkToFit="1"/>
    </xf>
    <xf numFmtId="176" fontId="26" fillId="0" borderId="46" xfId="0" applyNumberFormat="1" applyFont="1" applyBorder="1" applyAlignment="1">
      <alignment vertical="center" shrinkToFit="1"/>
    </xf>
    <xf numFmtId="0" fontId="0" fillId="0" borderId="63" xfId="0" applyBorder="1">
      <alignment vertical="center"/>
    </xf>
    <xf numFmtId="0" fontId="0" fillId="0" borderId="64" xfId="0" applyBorder="1">
      <alignment vertical="center"/>
    </xf>
    <xf numFmtId="0" fontId="7" fillId="0" borderId="59" xfId="0" applyFont="1" applyBorder="1" applyAlignment="1">
      <alignment horizontal="centerContinuous" vertical="center"/>
    </xf>
    <xf numFmtId="0" fontId="7" fillId="0" borderId="60" xfId="0" applyFont="1" applyBorder="1" applyAlignment="1">
      <alignment horizontal="centerContinuous" vertical="center"/>
    </xf>
    <xf numFmtId="0" fontId="7" fillId="0" borderId="59" xfId="0" applyFont="1" applyBorder="1" applyAlignment="1">
      <alignment horizontal="center" vertical="center"/>
    </xf>
    <xf numFmtId="0" fontId="7" fillId="0" borderId="65" xfId="0" applyFont="1" applyBorder="1" applyAlignment="1">
      <alignment horizontal="center" vertical="center"/>
    </xf>
    <xf numFmtId="0" fontId="26" fillId="3" borderId="59" xfId="0" applyFont="1" applyFill="1" applyBorder="1" applyAlignment="1">
      <alignment vertical="center" shrinkToFit="1"/>
    </xf>
    <xf numFmtId="176" fontId="26" fillId="0" borderId="65" xfId="0" applyNumberFormat="1" applyFont="1" applyBorder="1" applyAlignment="1">
      <alignment vertical="center" shrinkToFit="1"/>
    </xf>
    <xf numFmtId="0" fontId="26" fillId="3" borderId="66" xfId="0" applyFont="1" applyFill="1" applyBorder="1" applyAlignment="1">
      <alignment vertical="center" shrinkToFit="1"/>
    </xf>
    <xf numFmtId="176" fontId="26" fillId="0" borderId="67" xfId="0" applyNumberFormat="1" applyFont="1" applyBorder="1" applyAlignment="1">
      <alignment vertical="center" shrinkToFit="1"/>
    </xf>
    <xf numFmtId="0" fontId="26" fillId="3" borderId="57" xfId="0" applyFont="1" applyFill="1" applyBorder="1" applyAlignment="1">
      <alignment vertical="center" shrinkToFit="1"/>
    </xf>
    <xf numFmtId="176" fontId="26" fillId="0" borderId="68" xfId="0" applyNumberFormat="1" applyFont="1" applyBorder="1" applyAlignment="1">
      <alignment vertical="center" shrinkToFit="1"/>
    </xf>
    <xf numFmtId="0" fontId="0" fillId="0" borderId="57" xfId="0" applyBorder="1">
      <alignment vertical="center"/>
    </xf>
    <xf numFmtId="0" fontId="7" fillId="3" borderId="69" xfId="0" applyFont="1" applyFill="1" applyBorder="1">
      <alignment vertical="center"/>
    </xf>
    <xf numFmtId="0" fontId="7" fillId="0" borderId="70" xfId="0" applyFont="1" applyBorder="1" applyAlignment="1">
      <alignment horizontal="center" vertical="center"/>
    </xf>
    <xf numFmtId="0" fontId="7" fillId="3" borderId="71" xfId="0" applyFont="1" applyFill="1" applyBorder="1" applyAlignment="1">
      <alignment horizontal="right" vertical="center"/>
    </xf>
    <xf numFmtId="0" fontId="7" fillId="0" borderId="72" xfId="0" applyFont="1" applyBorder="1" applyAlignment="1">
      <alignment horizontal="center" vertical="center"/>
    </xf>
    <xf numFmtId="0" fontId="7" fillId="3" borderId="73" xfId="0" applyFont="1" applyFill="1" applyBorder="1" applyAlignment="1">
      <alignment horizontal="right" vertical="center"/>
    </xf>
    <xf numFmtId="0" fontId="7" fillId="0" borderId="74" xfId="0" applyFont="1" applyBorder="1" applyAlignment="1">
      <alignment horizontal="center" vertical="center"/>
    </xf>
    <xf numFmtId="176" fontId="7" fillId="0" borderId="59" xfId="0" applyNumberFormat="1" applyFont="1" applyBorder="1" applyAlignment="1">
      <alignment horizontal="right" vertical="center"/>
    </xf>
    <xf numFmtId="0" fontId="7" fillId="0" borderId="60" xfId="0" applyFont="1" applyBorder="1" applyAlignment="1">
      <alignment horizontal="center" vertical="center"/>
    </xf>
    <xf numFmtId="0" fontId="7" fillId="0" borderId="75" xfId="0" applyFont="1" applyBorder="1" applyAlignment="1">
      <alignment horizontal="centerContinuous" vertical="center"/>
    </xf>
    <xf numFmtId="0" fontId="26" fillId="2" borderId="1" xfId="0" applyFont="1" applyFill="1" applyBorder="1" applyAlignment="1">
      <alignment vertical="center" shrinkToFit="1"/>
    </xf>
    <xf numFmtId="0" fontId="26" fillId="2" borderId="47" xfId="0" applyFont="1" applyFill="1" applyBorder="1" applyAlignment="1">
      <alignment vertical="center" shrinkToFit="1"/>
    </xf>
    <xf numFmtId="0" fontId="26" fillId="2" borderId="50" xfId="0" applyFont="1" applyFill="1" applyBorder="1" applyAlignment="1">
      <alignment vertical="center" shrinkToFit="1"/>
    </xf>
    <xf numFmtId="0" fontId="26" fillId="2" borderId="51" xfId="0" applyFont="1" applyFill="1" applyBorder="1" applyAlignment="1">
      <alignment vertical="center" shrinkToFit="1"/>
    </xf>
    <xf numFmtId="0" fontId="26" fillId="2" borderId="8" xfId="0" applyFont="1" applyFill="1" applyBorder="1" applyAlignment="1">
      <alignment vertical="center" shrinkToFit="1"/>
    </xf>
    <xf numFmtId="0" fontId="26" fillId="2" borderId="33" xfId="0" applyFont="1" applyFill="1" applyBorder="1" applyAlignment="1">
      <alignment vertical="center" shrinkToFit="1"/>
    </xf>
    <xf numFmtId="0" fontId="7" fillId="2" borderId="17" xfId="0" applyFont="1" applyFill="1" applyBorder="1">
      <alignment vertical="center"/>
    </xf>
    <xf numFmtId="0" fontId="7" fillId="2" borderId="20" xfId="0" applyFont="1" applyFill="1" applyBorder="1" applyAlignment="1">
      <alignment horizontal="right" vertical="center"/>
    </xf>
    <xf numFmtId="0" fontId="7" fillId="2" borderId="25" xfId="0" applyFont="1" applyFill="1" applyBorder="1" applyAlignment="1">
      <alignment horizontal="right" vertical="center"/>
    </xf>
    <xf numFmtId="0" fontId="26" fillId="3" borderId="57" xfId="0" applyFont="1" applyFill="1" applyBorder="1" applyAlignment="1">
      <alignment horizontal="center" vertical="center" shrinkToFit="1"/>
    </xf>
    <xf numFmtId="0" fontId="25" fillId="0" borderId="12" xfId="0" applyFont="1" applyBorder="1">
      <alignment vertical="center"/>
    </xf>
    <xf numFmtId="0" fontId="26" fillId="3" borderId="12" xfId="0" applyFont="1" applyFill="1" applyBorder="1" applyAlignment="1">
      <alignment horizontal="center" vertical="center" shrinkToFit="1"/>
    </xf>
    <xf numFmtId="0" fontId="0" fillId="0" borderId="0" xfId="0" applyAlignment="1">
      <alignment vertical="center" wrapText="1"/>
    </xf>
    <xf numFmtId="49" fontId="25" fillId="3" borderId="59" xfId="0" applyNumberFormat="1" applyFont="1" applyFill="1" applyBorder="1" applyAlignment="1">
      <alignment horizontal="left" vertical="center" indent="1" shrinkToFit="1"/>
    </xf>
    <xf numFmtId="49" fontId="25" fillId="3" borderId="10" xfId="0" applyNumberFormat="1" applyFont="1" applyFill="1" applyBorder="1" applyAlignment="1">
      <alignment horizontal="left" vertical="center" indent="1" shrinkToFit="1"/>
    </xf>
    <xf numFmtId="49" fontId="25" fillId="3" borderId="60" xfId="0" applyNumberFormat="1" applyFont="1" applyFill="1" applyBorder="1" applyAlignment="1">
      <alignment horizontal="left" vertical="center" indent="1" shrinkToFit="1"/>
    </xf>
    <xf numFmtId="0" fontId="0" fillId="0" borderId="10" xfId="0" applyBorder="1" applyAlignment="1">
      <alignment vertical="center" wrapText="1"/>
    </xf>
    <xf numFmtId="0" fontId="24" fillId="0" borderId="0" xfId="0" applyFont="1" applyAlignment="1">
      <alignment vertical="center" wrapText="1"/>
    </xf>
    <xf numFmtId="0" fontId="25" fillId="3" borderId="59" xfId="0" applyFont="1" applyFill="1" applyBorder="1" applyAlignment="1">
      <alignment horizontal="left" vertical="center" indent="1" shrinkToFit="1"/>
    </xf>
    <xf numFmtId="0" fontId="25" fillId="3" borderId="10" xfId="0" applyFont="1" applyFill="1" applyBorder="1" applyAlignment="1">
      <alignment horizontal="left" vertical="center" indent="1" shrinkToFit="1"/>
    </xf>
    <xf numFmtId="0" fontId="25" fillId="3" borderId="60" xfId="0" applyFont="1" applyFill="1" applyBorder="1" applyAlignment="1">
      <alignment horizontal="left" vertical="center" indent="1" shrinkToFit="1"/>
    </xf>
    <xf numFmtId="179" fontId="25" fillId="3" borderId="59" xfId="0" applyNumberFormat="1" applyFont="1" applyFill="1" applyBorder="1" applyAlignment="1">
      <alignment horizontal="left" vertical="center" indent="1" shrinkToFit="1"/>
    </xf>
    <xf numFmtId="179" fontId="25" fillId="3" borderId="10" xfId="0" applyNumberFormat="1" applyFont="1" applyFill="1" applyBorder="1" applyAlignment="1">
      <alignment horizontal="left" vertical="center" indent="1" shrinkToFit="1"/>
    </xf>
    <xf numFmtId="179" fontId="25" fillId="3" borderId="60" xfId="0" applyNumberFormat="1" applyFont="1" applyFill="1" applyBorder="1" applyAlignment="1">
      <alignment horizontal="left" vertical="center" indent="1" shrinkToFit="1"/>
    </xf>
    <xf numFmtId="0" fontId="0" fillId="0" borderId="10" xfId="0" applyBorder="1">
      <alignment vertical="center"/>
    </xf>
    <xf numFmtId="49" fontId="0" fillId="2" borderId="12" xfId="0" applyNumberFormat="1" applyFill="1" applyBorder="1" applyAlignment="1">
      <alignment horizontal="left" vertical="center" indent="1"/>
    </xf>
    <xf numFmtId="0" fontId="0" fillId="2" borderId="10" xfId="0" applyFill="1" applyBorder="1" applyAlignment="1">
      <alignment horizontal="left" vertical="center" wrapText="1" indent="1"/>
    </xf>
    <xf numFmtId="49" fontId="0" fillId="2" borderId="10" xfId="0" applyNumberFormat="1" applyFill="1" applyBorder="1" applyAlignment="1">
      <alignment horizontal="left" vertical="center" indent="1"/>
    </xf>
    <xf numFmtId="0" fontId="0" fillId="2" borderId="10" xfId="0" applyFill="1" applyBorder="1" applyAlignment="1">
      <alignment horizontal="left" vertical="center" indent="1"/>
    </xf>
    <xf numFmtId="49" fontId="25" fillId="3" borderId="59" xfId="0" applyNumberFormat="1" applyFont="1" applyFill="1" applyBorder="1" applyAlignment="1">
      <alignment horizontal="left" vertical="center" indent="1"/>
    </xf>
    <xf numFmtId="49" fontId="25" fillId="3" borderId="10" xfId="0" applyNumberFormat="1" applyFont="1" applyFill="1" applyBorder="1" applyAlignment="1">
      <alignment horizontal="left" vertical="center" indent="1"/>
    </xf>
    <xf numFmtId="49" fontId="25" fillId="3" borderId="60" xfId="0" applyNumberFormat="1" applyFont="1" applyFill="1" applyBorder="1" applyAlignment="1">
      <alignment horizontal="left" vertical="center" indent="1"/>
    </xf>
    <xf numFmtId="0" fontId="25" fillId="3" borderId="59" xfId="0" applyFont="1" applyFill="1" applyBorder="1" applyAlignment="1">
      <alignment horizontal="left" vertical="center" wrapText="1" indent="1"/>
    </xf>
    <xf numFmtId="0" fontId="25" fillId="3" borderId="10" xfId="0" applyFont="1" applyFill="1" applyBorder="1" applyAlignment="1">
      <alignment horizontal="left" vertical="center" wrapText="1" indent="1"/>
    </xf>
    <xf numFmtId="0" fontId="25" fillId="3" borderId="60" xfId="0" applyFont="1" applyFill="1" applyBorder="1" applyAlignment="1">
      <alignment horizontal="left" vertical="center" wrapText="1" indent="1"/>
    </xf>
    <xf numFmtId="0" fontId="26" fillId="3" borderId="59" xfId="0" applyFont="1" applyFill="1" applyBorder="1" applyAlignment="1">
      <alignment horizontal="left" vertical="center" indent="1" shrinkToFit="1"/>
    </xf>
    <xf numFmtId="0" fontId="26" fillId="3" borderId="10" xfId="0" applyFont="1" applyFill="1" applyBorder="1" applyAlignment="1">
      <alignment horizontal="left" vertical="center" indent="1" shrinkToFit="1"/>
    </xf>
    <xf numFmtId="0" fontId="26" fillId="3" borderId="60" xfId="0" applyFont="1" applyFill="1" applyBorder="1" applyAlignment="1">
      <alignment horizontal="left" vertical="center" indent="1" shrinkToFit="1"/>
    </xf>
    <xf numFmtId="0" fontId="0" fillId="2" borderId="12" xfId="0" applyFill="1" applyBorder="1" applyAlignment="1">
      <alignment horizontal="left" vertical="center" indent="1" shrinkToFit="1"/>
    </xf>
    <xf numFmtId="49" fontId="0" fillId="2" borderId="10" xfId="0" applyNumberFormat="1" applyFill="1" applyBorder="1" applyAlignment="1">
      <alignment horizontal="left" vertical="center" indent="1" shrinkToFit="1"/>
    </xf>
    <xf numFmtId="0" fontId="0" fillId="0" borderId="12" xfId="0" applyBorder="1" applyAlignment="1">
      <alignment vertical="center" wrapText="1"/>
    </xf>
    <xf numFmtId="0" fontId="7" fillId="2" borderId="10" xfId="0" applyFont="1" applyFill="1" applyBorder="1" applyAlignment="1">
      <alignment horizontal="left" vertical="center" indent="1" shrinkToFit="1"/>
    </xf>
    <xf numFmtId="0" fontId="25" fillId="3" borderId="77" xfId="0" applyFont="1" applyFill="1" applyBorder="1" applyAlignment="1">
      <alignment horizontal="left" vertical="center" indent="1" shrinkToFit="1"/>
    </xf>
    <xf numFmtId="0" fontId="25" fillId="3" borderId="5" xfId="0" applyFont="1" applyFill="1" applyBorder="1" applyAlignment="1">
      <alignment horizontal="left" vertical="center" indent="1" shrinkToFit="1"/>
    </xf>
    <xf numFmtId="0" fontId="25" fillId="3" borderId="78" xfId="0" applyFont="1" applyFill="1" applyBorder="1" applyAlignment="1">
      <alignment horizontal="left" vertical="center" indent="1" shrinkToFit="1"/>
    </xf>
    <xf numFmtId="177" fontId="25" fillId="3" borderId="59" xfId="0" applyNumberFormat="1" applyFont="1" applyFill="1" applyBorder="1" applyAlignment="1">
      <alignment horizontal="left" vertical="center" indent="1" shrinkToFit="1"/>
    </xf>
    <xf numFmtId="177" fontId="25" fillId="3" borderId="10" xfId="0" applyNumberFormat="1" applyFont="1" applyFill="1" applyBorder="1" applyAlignment="1">
      <alignment horizontal="left" vertical="center" indent="1" shrinkToFit="1"/>
    </xf>
    <xf numFmtId="177" fontId="25" fillId="3" borderId="60" xfId="0" applyNumberFormat="1" applyFont="1" applyFill="1" applyBorder="1" applyAlignment="1">
      <alignment horizontal="left" vertical="center" indent="1" shrinkToFit="1"/>
    </xf>
    <xf numFmtId="177" fontId="7" fillId="3" borderId="1" xfId="0" applyNumberFormat="1" applyFont="1" applyFill="1" applyBorder="1" applyAlignment="1">
      <alignment horizontal="center" vertical="center" shrinkToFit="1"/>
    </xf>
    <xf numFmtId="177" fontId="7" fillId="3" borderId="2" xfId="0" applyNumberFormat="1" applyFont="1" applyFill="1" applyBorder="1" applyAlignment="1">
      <alignment horizontal="center" vertical="center" shrinkToFit="1"/>
    </xf>
    <xf numFmtId="0" fontId="0" fillId="2" borderId="10" xfId="0" applyFill="1" applyBorder="1" applyAlignment="1">
      <alignment horizontal="left" vertical="center" indent="1" shrinkToFit="1"/>
    </xf>
    <xf numFmtId="49" fontId="7" fillId="2" borderId="1"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177" fontId="25" fillId="3" borderId="61" xfId="0" applyNumberFormat="1" applyFont="1" applyFill="1" applyBorder="1" applyAlignment="1">
      <alignment horizontal="left" vertical="center" indent="1" shrinkToFit="1"/>
    </xf>
    <xf numFmtId="177" fontId="25" fillId="3" borderId="39" xfId="0" applyNumberFormat="1" applyFont="1" applyFill="1" applyBorder="1" applyAlignment="1">
      <alignment horizontal="left" vertical="center" indent="1" shrinkToFit="1"/>
    </xf>
    <xf numFmtId="177" fontId="25" fillId="3" borderId="62" xfId="0" applyNumberFormat="1" applyFont="1" applyFill="1" applyBorder="1" applyAlignment="1">
      <alignment horizontal="left" vertical="center" indent="1" shrinkToFit="1"/>
    </xf>
    <xf numFmtId="176" fontId="7" fillId="0" borderId="12" xfId="0" applyNumberFormat="1" applyFont="1" applyBorder="1" applyAlignment="1">
      <alignment vertical="center" wrapText="1"/>
    </xf>
    <xf numFmtId="177" fontId="7" fillId="3" borderId="60" xfId="0" applyNumberFormat="1" applyFont="1" applyFill="1" applyBorder="1" applyAlignment="1">
      <alignment horizontal="center" vertical="center" shrinkToFit="1"/>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vertical="center" wrapText="1"/>
    </xf>
    <xf numFmtId="0" fontId="7" fillId="0" borderId="10" xfId="0" applyFont="1" applyBorder="1">
      <alignment vertical="center"/>
    </xf>
    <xf numFmtId="177" fontId="7" fillId="3" borderId="59" xfId="0" applyNumberFormat="1" applyFont="1" applyFill="1" applyBorder="1" applyAlignment="1">
      <alignment horizontal="center" vertical="center" shrinkToFit="1"/>
    </xf>
    <xf numFmtId="180" fontId="7" fillId="0" borderId="1" xfId="0" applyNumberFormat="1" applyFont="1" applyBorder="1" applyAlignment="1">
      <alignment horizontal="center" vertical="center" shrinkToFit="1"/>
    </xf>
    <xf numFmtId="180" fontId="7" fillId="0" borderId="10" xfId="0" applyNumberFormat="1" applyFont="1" applyBorder="1" applyAlignment="1">
      <alignment horizontal="center" vertical="center" shrinkToFit="1"/>
    </xf>
    <xf numFmtId="180" fontId="7" fillId="0" borderId="2" xfId="0" applyNumberFormat="1" applyFont="1" applyBorder="1" applyAlignment="1">
      <alignment horizontal="center" vertical="center" shrinkToFit="1"/>
    </xf>
    <xf numFmtId="0" fontId="7" fillId="0" borderId="0" xfId="0" applyFont="1" applyAlignment="1">
      <alignment vertical="center" shrinkToFit="1"/>
    </xf>
    <xf numFmtId="0" fontId="7" fillId="0" borderId="0" xfId="0" applyFont="1">
      <alignment vertical="center"/>
    </xf>
    <xf numFmtId="0" fontId="17" fillId="0" borderId="0" xfId="0" applyFont="1" applyAlignment="1">
      <alignment horizontal="right" vertical="center" shrinkToFit="1"/>
    </xf>
    <xf numFmtId="178" fontId="19" fillId="0" borderId="0" xfId="0" applyNumberFormat="1" applyFont="1" applyAlignment="1">
      <alignment horizontal="center" vertical="center" shrinkToFit="1"/>
    </xf>
    <xf numFmtId="178" fontId="19" fillId="0" borderId="36" xfId="0" applyNumberFormat="1" applyFont="1" applyBorder="1" applyAlignment="1">
      <alignment horizontal="center" vertical="center" shrinkToFit="1"/>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176" fontId="7" fillId="0" borderId="1" xfId="0" applyNumberFormat="1" applyFont="1" applyBorder="1" applyAlignment="1">
      <alignment horizontal="right" vertical="center"/>
    </xf>
    <xf numFmtId="176" fontId="7" fillId="0" borderId="10" xfId="0" applyNumberFormat="1" applyFont="1" applyBorder="1" applyAlignment="1">
      <alignment horizontal="right" vertical="center"/>
    </xf>
    <xf numFmtId="0" fontId="7" fillId="0" borderId="24" xfId="0" applyFont="1" applyBorder="1" applyAlignment="1">
      <alignment horizontal="center" vertical="center"/>
    </xf>
    <xf numFmtId="0" fontId="7" fillId="0" borderId="25" xfId="0" applyFont="1" applyBorder="1" applyAlignment="1">
      <alignment horizontal="right" vertical="center"/>
    </xf>
    <xf numFmtId="0" fontId="7" fillId="0" borderId="23"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2" xfId="0" applyFont="1" applyBorder="1" applyAlignment="1">
      <alignment horizontal="center" vertical="center" shrinkToFit="1"/>
    </xf>
    <xf numFmtId="0" fontId="7" fillId="0" borderId="12" xfId="0" applyFont="1" applyBorder="1" applyAlignment="1">
      <alignment horizontal="center" vertical="center"/>
    </xf>
    <xf numFmtId="0" fontId="7" fillId="0" borderId="15" xfId="0" applyFont="1" applyBorder="1" applyAlignment="1">
      <alignment horizontal="right"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7" fillId="0" borderId="16" xfId="0" applyFont="1" applyBorder="1" applyAlignment="1">
      <alignment horizontal="right" vertical="center"/>
    </xf>
    <xf numFmtId="0" fontId="7" fillId="0" borderId="10" xfId="0" applyFont="1" applyBorder="1" applyAlignment="1">
      <alignment horizontal="distributed"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17" fillId="0" borderId="1" xfId="0" applyFont="1" applyBorder="1" applyAlignment="1">
      <alignment vertical="center" wrapText="1"/>
    </xf>
    <xf numFmtId="0" fontId="17" fillId="0" borderId="10" xfId="0" applyFont="1" applyBorder="1">
      <alignment vertical="center"/>
    </xf>
    <xf numFmtId="0" fontId="17" fillId="0" borderId="2" xfId="0" applyFont="1" applyBorder="1">
      <alignment vertical="center"/>
    </xf>
    <xf numFmtId="176" fontId="7" fillId="0" borderId="14"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41" xfId="0" applyNumberFormat="1" applyFont="1" applyBorder="1">
      <alignment vertical="center"/>
    </xf>
    <xf numFmtId="176" fontId="7" fillId="0" borderId="42" xfId="0" applyNumberFormat="1" applyFont="1" applyBorder="1">
      <alignment vertical="center"/>
    </xf>
    <xf numFmtId="176" fontId="7" fillId="0" borderId="43" xfId="0" applyNumberFormat="1" applyFont="1" applyBorder="1">
      <alignment vertical="center"/>
    </xf>
    <xf numFmtId="176" fontId="7" fillId="0" borderId="44" xfId="0" applyNumberFormat="1" applyFont="1" applyBorder="1">
      <alignment vertical="center"/>
    </xf>
    <xf numFmtId="176" fontId="7" fillId="0" borderId="45" xfId="0" applyNumberFormat="1" applyFont="1" applyBorder="1">
      <alignment vertical="center"/>
    </xf>
    <xf numFmtId="176" fontId="7" fillId="0" borderId="46" xfId="0" applyNumberFormat="1" applyFont="1" applyBorder="1">
      <alignment vertical="center"/>
    </xf>
    <xf numFmtId="176" fontId="7" fillId="0" borderId="38" xfId="0" applyNumberFormat="1" applyFont="1" applyBorder="1" applyAlignment="1">
      <alignment horizontal="center" vertical="center"/>
    </xf>
    <xf numFmtId="176" fontId="7" fillId="0" borderId="39" xfId="0" applyNumberFormat="1" applyFont="1" applyBorder="1" applyAlignment="1">
      <alignment horizontal="center" vertical="center"/>
    </xf>
    <xf numFmtId="176" fontId="7" fillId="0" borderId="40"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vertical="center" shrinkToFit="1"/>
    </xf>
    <xf numFmtId="0" fontId="7" fillId="0" borderId="15" xfId="0" applyFont="1" applyBorder="1" applyAlignment="1">
      <alignment horizontal="center" vertical="center"/>
    </xf>
    <xf numFmtId="176" fontId="7" fillId="0" borderId="15" xfId="0" applyNumberFormat="1" applyFont="1" applyBorder="1" applyAlignment="1">
      <alignment horizontal="right" vertical="center"/>
    </xf>
    <xf numFmtId="176" fontId="7" fillId="0" borderId="2" xfId="0" applyNumberFormat="1" applyFont="1" applyBorder="1" applyAlignment="1">
      <alignment horizontal="right" vertical="center"/>
    </xf>
    <xf numFmtId="0" fontId="15" fillId="0" borderId="0" xfId="0" applyFont="1" applyAlignment="1">
      <alignment horizontal="center" vertical="center"/>
    </xf>
    <xf numFmtId="0" fontId="15" fillId="0" borderId="0" xfId="0" applyFont="1" applyAlignment="1">
      <alignment vertical="center" wrapText="1"/>
    </xf>
    <xf numFmtId="49" fontId="7" fillId="0" borderId="12" xfId="0" applyNumberFormat="1" applyFont="1" applyBorder="1" applyAlignment="1">
      <alignment horizontal="center" vertical="center" shrinkToFit="1"/>
    </xf>
    <xf numFmtId="0" fontId="7" fillId="0" borderId="10"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shrinkToFit="1"/>
    </xf>
    <xf numFmtId="0" fontId="7" fillId="0" borderId="12" xfId="0" applyFont="1" applyBorder="1" applyAlignment="1">
      <alignment horizontal="left" vertical="center" shrinkToFit="1"/>
    </xf>
    <xf numFmtId="0" fontId="0" fillId="0" borderId="12" xfId="0" applyBorder="1" applyAlignment="1">
      <alignment vertical="center" shrinkToFit="1"/>
    </xf>
    <xf numFmtId="0" fontId="7" fillId="0" borderId="0" xfId="0" applyFont="1" applyAlignment="1">
      <alignment vertical="top" shrinkToFit="1"/>
    </xf>
    <xf numFmtId="0" fontId="8" fillId="0" borderId="0" xfId="0" applyFont="1" applyAlignment="1">
      <alignment horizontal="right" vertical="center" shrinkToFit="1"/>
    </xf>
    <xf numFmtId="0" fontId="7" fillId="0" borderId="37" xfId="0" applyFont="1" applyBorder="1" applyAlignment="1">
      <alignment horizontal="center" vertical="center"/>
    </xf>
    <xf numFmtId="0" fontId="7" fillId="0" borderId="0" xfId="0" applyFont="1" applyAlignment="1">
      <alignment horizontal="center" vertical="center" shrinkToFit="1"/>
    </xf>
    <xf numFmtId="179" fontId="7" fillId="0" borderId="12" xfId="0" applyNumberFormat="1" applyFont="1" applyBorder="1" applyAlignment="1">
      <alignment horizontal="left" vertical="center" shrinkToFit="1"/>
    </xf>
    <xf numFmtId="0" fontId="7" fillId="0" borderId="9" xfId="0" applyFont="1" applyBorder="1" applyAlignment="1">
      <alignment horizontal="center" vertical="center" shrinkToFit="1"/>
    </xf>
    <xf numFmtId="180" fontId="7" fillId="0" borderId="12" xfId="0" applyNumberFormat="1" applyFont="1" applyBorder="1" applyAlignment="1">
      <alignment horizontal="center" vertical="center" shrinkToFit="1"/>
    </xf>
    <xf numFmtId="0" fontId="7" fillId="0" borderId="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9" fillId="0" borderId="5"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12" xfId="0" applyFont="1" applyBorder="1" applyAlignment="1" applyProtection="1">
      <alignment vertical="center" wrapText="1"/>
      <protection locked="0"/>
    </xf>
    <xf numFmtId="0" fontId="7" fillId="0" borderId="3"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9" fillId="0" borderId="5" xfId="0" applyFont="1" applyBorder="1" applyAlignment="1" applyProtection="1">
      <alignment horizontal="distributed" vertical="center"/>
      <protection locked="0"/>
    </xf>
    <xf numFmtId="0" fontId="9" fillId="0" borderId="0" xfId="0" applyFont="1" applyAlignment="1" applyProtection="1">
      <alignment horizontal="distributed" vertical="center"/>
      <protection locked="0"/>
    </xf>
    <xf numFmtId="0" fontId="9" fillId="0" borderId="12" xfId="0" applyFont="1" applyBorder="1" applyAlignment="1" applyProtection="1">
      <alignment horizontal="distributed" vertical="center"/>
      <protection locked="0"/>
    </xf>
    <xf numFmtId="0" fontId="14" fillId="0" borderId="0" xfId="0" applyFont="1" applyAlignment="1" applyProtection="1">
      <alignment horizontal="center" vertical="center"/>
      <protection locked="0"/>
    </xf>
    <xf numFmtId="0" fontId="9" fillId="0" borderId="10" xfId="0" applyFont="1" applyBorder="1" applyAlignment="1" applyProtection="1">
      <alignment horizontal="distributed" vertical="center"/>
      <protection locked="0"/>
    </xf>
    <xf numFmtId="0" fontId="7" fillId="0" borderId="1" xfId="0" applyFont="1" applyBorder="1" applyAlignment="1" applyProtection="1">
      <alignment horizontal="left" vertical="center" indent="1" shrinkToFit="1"/>
      <protection locked="0"/>
    </xf>
    <xf numFmtId="0" fontId="7" fillId="0" borderId="10" xfId="0" applyFont="1" applyBorder="1" applyAlignment="1" applyProtection="1">
      <alignment horizontal="left" vertical="center" indent="1" shrinkToFit="1"/>
      <protection locked="0"/>
    </xf>
    <xf numFmtId="0" fontId="7" fillId="0" borderId="2" xfId="0" applyFont="1" applyBorder="1" applyAlignment="1" applyProtection="1">
      <alignment horizontal="left" vertical="center" indent="1" shrinkToFit="1"/>
      <protection locked="0"/>
    </xf>
    <xf numFmtId="0" fontId="9" fillId="0" borderId="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7" fontId="7" fillId="0" borderId="12" xfId="0" applyNumberFormat="1" applyFont="1" applyBorder="1" applyAlignment="1" applyProtection="1">
      <alignment horizontal="left" vertical="center" shrinkToFit="1"/>
      <protection locked="0"/>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7" fillId="0" borderId="3" xfId="0" applyFont="1" applyBorder="1" applyAlignment="1" applyProtection="1">
      <alignment vertical="top"/>
      <protection locked="0"/>
    </xf>
    <xf numFmtId="0" fontId="7" fillId="0" borderId="5" xfId="0" applyFont="1" applyBorder="1" applyAlignment="1" applyProtection="1">
      <alignment vertical="top"/>
      <protection locked="0"/>
    </xf>
    <xf numFmtId="0" fontId="7" fillId="0" borderId="4"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0" xfId="0" applyFont="1" applyAlignment="1" applyProtection="1">
      <alignment vertical="top"/>
      <protection locked="0"/>
    </xf>
    <xf numFmtId="0" fontId="7" fillId="0" borderId="7" xfId="0" applyFont="1" applyBorder="1" applyAlignment="1" applyProtection="1">
      <alignment vertical="top"/>
      <protection locked="0"/>
    </xf>
    <xf numFmtId="0" fontId="7" fillId="0" borderId="8" xfId="0" applyFont="1" applyBorder="1" applyAlignment="1" applyProtection="1">
      <alignment vertical="top"/>
      <protection locked="0"/>
    </xf>
    <xf numFmtId="0" fontId="7" fillId="0" borderId="12" xfId="0" applyFont="1" applyBorder="1" applyAlignment="1" applyProtection="1">
      <alignment vertical="top"/>
      <protection locked="0"/>
    </xf>
    <xf numFmtId="0" fontId="7" fillId="0" borderId="9" xfId="0" applyFont="1" applyBorder="1" applyAlignment="1" applyProtection="1">
      <alignment vertical="top"/>
      <protection locked="0"/>
    </xf>
    <xf numFmtId="49" fontId="16" fillId="0" borderId="28" xfId="0" applyNumberFormat="1" applyFont="1" applyBorder="1" applyAlignment="1" applyProtection="1">
      <alignment horizontal="center" vertical="center" shrinkToFit="1"/>
      <protection locked="0"/>
    </xf>
    <xf numFmtId="49" fontId="16" fillId="0" borderId="32" xfId="0" applyNumberFormat="1" applyFont="1" applyBorder="1" applyAlignment="1" applyProtection="1">
      <alignment horizontal="center" vertical="center" shrinkToFit="1"/>
      <protection locked="0"/>
    </xf>
    <xf numFmtId="49" fontId="16" fillId="0" borderId="30" xfId="0" applyNumberFormat="1" applyFont="1" applyBorder="1" applyAlignment="1" applyProtection="1">
      <alignment horizontal="center" vertical="center" shrinkToFit="1"/>
      <protection locked="0"/>
    </xf>
    <xf numFmtId="49" fontId="16" fillId="0" borderId="33" xfId="0" applyNumberFormat="1" applyFont="1" applyBorder="1" applyAlignment="1" applyProtection="1">
      <alignment horizontal="center" vertical="center" shrinkToFit="1"/>
      <protection locked="0"/>
    </xf>
    <xf numFmtId="0" fontId="22" fillId="5" borderId="1" xfId="0" applyFont="1" applyFill="1" applyBorder="1" applyAlignment="1" applyProtection="1">
      <alignment horizontal="center" vertical="center" shrinkToFit="1"/>
      <protection locked="0"/>
    </xf>
    <xf numFmtId="0" fontId="22" fillId="5" borderId="76" xfId="0" applyFont="1" applyFill="1" applyBorder="1" applyAlignment="1" applyProtection="1">
      <alignment horizontal="center" vertical="center" shrinkToFit="1"/>
      <protection locked="0"/>
    </xf>
    <xf numFmtId="0" fontId="22" fillId="5" borderId="10" xfId="0" applyFont="1" applyFill="1" applyBorder="1" applyAlignment="1" applyProtection="1">
      <alignment horizontal="center" vertical="center" shrinkToFit="1"/>
      <protection locked="0"/>
    </xf>
    <xf numFmtId="0" fontId="22" fillId="5" borderId="2" xfId="0" applyFont="1" applyFill="1" applyBorder="1" applyAlignment="1" applyProtection="1">
      <alignment horizontal="center" vertical="center" shrinkToFit="1"/>
      <protection locked="0"/>
    </xf>
    <xf numFmtId="0" fontId="10" fillId="0" borderId="8"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16" fillId="0" borderId="3" xfId="0" applyFont="1" applyBorder="1" applyAlignment="1">
      <alignment horizontal="left" vertical="center" indent="1" shrinkToFit="1"/>
    </xf>
    <xf numFmtId="0" fontId="16" fillId="0" borderId="5" xfId="0" applyFont="1" applyBorder="1" applyAlignment="1">
      <alignment horizontal="left" vertical="center" indent="1" shrinkToFit="1"/>
    </xf>
    <xf numFmtId="0" fontId="16" fillId="0" borderId="4" xfId="0" applyFont="1" applyBorder="1" applyAlignment="1">
      <alignment horizontal="left" vertical="center" indent="1" shrinkToFit="1"/>
    </xf>
    <xf numFmtId="0" fontId="16" fillId="0" borderId="8" xfId="0" applyFont="1" applyBorder="1" applyAlignment="1">
      <alignment horizontal="left" vertical="center" indent="1" shrinkToFit="1"/>
    </xf>
    <xf numFmtId="0" fontId="16" fillId="0" borderId="12" xfId="0" applyFont="1" applyBorder="1" applyAlignment="1">
      <alignment horizontal="left" vertical="center" indent="1" shrinkToFit="1"/>
    </xf>
    <xf numFmtId="0" fontId="16" fillId="0" borderId="9" xfId="0" applyFont="1" applyBorder="1" applyAlignment="1">
      <alignment horizontal="left" vertical="center" indent="1"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49" fontId="16" fillId="0" borderId="3"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16" fillId="0" borderId="8" xfId="0" applyNumberFormat="1" applyFont="1" applyBorder="1" applyAlignment="1" applyProtection="1">
      <alignment horizontal="center" vertical="center" shrinkToFit="1"/>
      <protection locked="0"/>
    </xf>
    <xf numFmtId="49" fontId="16" fillId="0" borderId="12" xfId="0" applyNumberFormat="1" applyFont="1" applyBorder="1" applyAlignment="1" applyProtection="1">
      <alignment horizontal="center" vertical="center" shrinkToFit="1"/>
      <protection locked="0"/>
    </xf>
    <xf numFmtId="49" fontId="16" fillId="0" borderId="9" xfId="0" applyNumberFormat="1" applyFont="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177" fontId="0" fillId="0" borderId="10" xfId="0" applyNumberFormat="1" applyBorder="1" applyAlignment="1">
      <alignment horizontal="left" vertical="center" shrinkToFit="1"/>
    </xf>
    <xf numFmtId="0" fontId="11" fillId="0" borderId="0" xfId="0" applyFont="1" applyAlignment="1">
      <alignment horizontal="center" vertical="center"/>
    </xf>
    <xf numFmtId="0" fontId="0" fillId="0" borderId="8" xfId="0" applyBorder="1" applyAlignment="1" applyProtection="1">
      <alignment horizontal="left" vertical="center" indent="1" shrinkToFit="1"/>
      <protection locked="0"/>
    </xf>
    <xf numFmtId="0" fontId="0" fillId="0" borderId="12" xfId="0" applyBorder="1" applyAlignment="1" applyProtection="1">
      <alignment horizontal="left" vertical="center" indent="1" shrinkToFit="1"/>
      <protection locked="0"/>
    </xf>
    <xf numFmtId="0" fontId="0" fillId="0" borderId="9" xfId="0" applyBorder="1" applyAlignment="1" applyProtection="1">
      <alignment horizontal="left" vertical="center" indent="1" shrinkToFit="1"/>
      <protection locked="0"/>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16" fillId="0" borderId="8" xfId="0" applyFont="1" applyBorder="1" applyAlignment="1" applyProtection="1">
      <alignment horizontal="left" vertical="center" indent="1" shrinkToFit="1"/>
      <protection locked="0"/>
    </xf>
    <xf numFmtId="0" fontId="16" fillId="0" borderId="12" xfId="0" applyFont="1" applyBorder="1" applyAlignment="1" applyProtection="1">
      <alignment horizontal="left" vertical="center" indent="1" shrinkToFit="1"/>
      <protection locked="0"/>
    </xf>
    <xf numFmtId="0" fontId="16" fillId="0" borderId="9" xfId="0" applyFont="1" applyBorder="1" applyAlignment="1" applyProtection="1">
      <alignment horizontal="left" vertical="center" indent="1" shrinkToFit="1"/>
      <protection locked="0"/>
    </xf>
    <xf numFmtId="0" fontId="16" fillId="0" borderId="3" xfId="0" applyFont="1" applyBorder="1" applyAlignment="1">
      <alignment horizontal="center" vertical="center" wrapText="1" shrinkToFit="1"/>
    </xf>
    <xf numFmtId="0" fontId="16" fillId="0" borderId="5"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9" xfId="0" applyFont="1" applyBorder="1" applyAlignment="1">
      <alignment horizontal="center" vertical="center" shrinkToFit="1"/>
    </xf>
    <xf numFmtId="0" fontId="7" fillId="0" borderId="2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7" fillId="0" borderId="25" xfId="0" applyFont="1" applyBorder="1" applyAlignment="1">
      <alignment horizontal="center" vertical="center" wrapText="1"/>
    </xf>
    <xf numFmtId="0" fontId="17" fillId="0" borderId="23" xfId="0" applyFont="1" applyBorder="1" applyAlignment="1">
      <alignment horizontal="center" vertical="center"/>
    </xf>
    <xf numFmtId="0" fontId="17"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xdr:row>
      <xdr:rowOff>9524</xdr:rowOff>
    </xdr:from>
    <xdr:ext cx="5772150" cy="39052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 y="638174"/>
          <a:ext cx="5772150" cy="390526"/>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利用申込書</a:t>
          </a:r>
          <a:r>
            <a:rPr kumimoji="1" lang="en-US" altLang="ja-JP" sz="900">
              <a:solidFill>
                <a:srgbClr val="FF0000"/>
              </a:solidFill>
            </a:rPr>
            <a:t>-1</a:t>
          </a:r>
          <a:r>
            <a:rPr kumimoji="1" lang="ja-JP" altLang="en-US" sz="900">
              <a:solidFill>
                <a:srgbClr val="FF0000"/>
              </a:solidFill>
            </a:rPr>
            <a:t>・ </a:t>
          </a:r>
          <a:r>
            <a:rPr kumimoji="1" lang="en-US" altLang="ja-JP" sz="900">
              <a:solidFill>
                <a:srgbClr val="FF0000"/>
              </a:solidFill>
            </a:rPr>
            <a:t>-2</a:t>
          </a:r>
          <a:r>
            <a:rPr kumimoji="1" lang="ja-JP" altLang="en-US" sz="900">
              <a:solidFill>
                <a:srgbClr val="FF0000"/>
              </a:solidFill>
            </a:rPr>
            <a:t>・ </a:t>
          </a:r>
          <a:r>
            <a:rPr kumimoji="1" lang="en-US" altLang="ja-JP" sz="900">
              <a:solidFill>
                <a:srgbClr val="FF0000"/>
              </a:solidFill>
            </a:rPr>
            <a:t>-3</a:t>
          </a:r>
          <a:r>
            <a:rPr kumimoji="1" lang="ja-JP" altLang="en-US" sz="900">
              <a:solidFill>
                <a:srgbClr val="FF0000"/>
              </a:solidFill>
            </a:rPr>
            <a:t>をご提出ください。出来るだけ</a:t>
          </a:r>
          <a:r>
            <a:rPr kumimoji="1" lang="en-US" altLang="ja-JP" sz="900">
              <a:solidFill>
                <a:srgbClr val="FF0000"/>
              </a:solidFill>
            </a:rPr>
            <a:t>Excel</a:t>
          </a:r>
          <a:r>
            <a:rPr kumimoji="1" lang="ja-JP" altLang="en-US" sz="900">
              <a:solidFill>
                <a:srgbClr val="FF0000"/>
              </a:solidFill>
            </a:rPr>
            <a:t>ファイルのまま　</a:t>
          </a:r>
          <a:r>
            <a:rPr kumimoji="1" lang="en-US" altLang="ja-JP" sz="900">
              <a:solidFill>
                <a:srgbClr val="FF0000"/>
              </a:solidFill>
            </a:rPr>
            <a:t>chibaen_info@uf.a.u-tokyo.ac.jp</a:t>
          </a:r>
          <a:r>
            <a:rPr kumimoji="1" lang="ja-JP" altLang="en-US" sz="900">
              <a:solidFill>
                <a:srgbClr val="FF0000"/>
              </a:solidFill>
            </a:rPr>
            <a:t>　まで</a:t>
          </a:r>
          <a:endParaRPr kumimoji="1" lang="en-US" altLang="ja-JP" sz="900">
            <a:solidFill>
              <a:srgbClr val="FF0000"/>
            </a:solidFill>
          </a:endParaRPr>
        </a:p>
        <a:p>
          <a:r>
            <a:rPr kumimoji="1" lang="ja-JP" altLang="en-US" sz="900">
              <a:solidFill>
                <a:srgbClr val="FF0000"/>
              </a:solidFill>
            </a:rPr>
            <a:t>ご提出ください。</a:t>
          </a:r>
          <a:r>
            <a:rPr kumimoji="1" lang="ja-JP" altLang="en-US" sz="900" u="sng">
              <a:solidFill>
                <a:sysClr val="windowText" lastClr="000000"/>
              </a:solidFill>
            </a:rPr>
            <a:t>利用申込書内の全てテキストボックスは印刷されません</a:t>
          </a:r>
          <a:endParaRPr kumimoji="1" lang="en-US" altLang="ja-JP" sz="900" u="sng">
            <a:solidFill>
              <a:sysClr val="windowText" lastClr="000000"/>
            </a:solidFill>
          </a:endParaRPr>
        </a:p>
      </xdr:txBody>
    </xdr:sp>
    <xdr:clientData fPrintsWithSheet="0"/>
  </xdr:oneCellAnchor>
  <xdr:oneCellAnchor>
    <xdr:from>
      <xdr:col>0</xdr:col>
      <xdr:colOff>47625</xdr:colOff>
      <xdr:row>14</xdr:row>
      <xdr:rowOff>38100</xdr:rowOff>
    </xdr:from>
    <xdr:ext cx="8382000" cy="23812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625" y="2324100"/>
          <a:ext cx="8382000" cy="23812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800">
              <a:solidFill>
                <a:srgbClr val="FF0000"/>
              </a:solidFill>
              <a:effectLst/>
              <a:latin typeface="+mn-lt"/>
              <a:ea typeface="+mn-ea"/>
              <a:cs typeface="+mn-cs"/>
            </a:rPr>
            <a:t>学生</a:t>
          </a:r>
          <a:r>
            <a:rPr kumimoji="1" lang="ja-JP" altLang="en-US" sz="800">
              <a:solidFill>
                <a:srgbClr val="FF0000"/>
              </a:solidFill>
              <a:effectLst/>
              <a:latin typeface="+mn-lt"/>
              <a:ea typeface="+mn-ea"/>
              <a:cs typeface="+mn-cs"/>
            </a:rPr>
            <a:t>が利用代表者として利用申込書</a:t>
          </a:r>
          <a:r>
            <a:rPr kumimoji="1" lang="en-US" altLang="ja-JP" sz="800">
              <a:solidFill>
                <a:srgbClr val="FF0000"/>
              </a:solidFill>
              <a:effectLst/>
              <a:latin typeface="+mn-lt"/>
              <a:ea typeface="+mn-ea"/>
              <a:cs typeface="+mn-cs"/>
            </a:rPr>
            <a:t>-1</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-2</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-3</a:t>
          </a:r>
          <a:r>
            <a:rPr kumimoji="1" lang="ja-JP" altLang="en-US" sz="800">
              <a:solidFill>
                <a:srgbClr val="FF0000"/>
              </a:solidFill>
              <a:effectLst/>
              <a:latin typeface="+mn-lt"/>
              <a:ea typeface="+mn-ea"/>
              <a:cs typeface="+mn-cs"/>
            </a:rPr>
            <a:t>を提出する場合は、</a:t>
          </a:r>
          <a:r>
            <a:rPr kumimoji="1" lang="ja-JP" altLang="en-US" sz="800" b="1">
              <a:solidFill>
                <a:srgbClr val="FF0000"/>
              </a:solidFill>
              <a:effectLst/>
              <a:latin typeface="+mn-lt"/>
              <a:ea typeface="+mn-ea"/>
              <a:cs typeface="+mn-cs"/>
            </a:rPr>
            <a:t>必ず</a:t>
          </a:r>
          <a:r>
            <a:rPr kumimoji="1" lang="ja-JP" altLang="ja-JP" sz="800" b="1">
              <a:solidFill>
                <a:srgbClr val="FF0000"/>
              </a:solidFill>
              <a:effectLst/>
              <a:latin typeface="+mn-lt"/>
              <a:ea typeface="+mn-ea"/>
              <a:cs typeface="+mn-cs"/>
            </a:rPr>
            <a:t>指導教員</a:t>
          </a:r>
          <a:r>
            <a:rPr kumimoji="1" lang="ja-JP" altLang="en-US" sz="800" b="1">
              <a:solidFill>
                <a:srgbClr val="FF0000"/>
              </a:solidFill>
              <a:effectLst/>
              <a:latin typeface="+mn-lt"/>
              <a:ea typeface="+mn-ea"/>
              <a:cs typeface="+mn-cs"/>
            </a:rPr>
            <a:t>の事前承認を得て、指導教員欄に</a:t>
          </a:r>
          <a:r>
            <a:rPr kumimoji="1" lang="ja-JP" altLang="ja-JP" sz="800" b="1">
              <a:solidFill>
                <a:srgbClr val="FF0000"/>
              </a:solidFill>
              <a:effectLst/>
              <a:latin typeface="+mn-lt"/>
              <a:ea typeface="+mn-ea"/>
              <a:cs typeface="+mn-cs"/>
            </a:rPr>
            <a:t>明記し、申込時のメール</a:t>
          </a:r>
          <a:r>
            <a:rPr kumimoji="1" lang="ja-JP" altLang="en-US" sz="800" b="1">
              <a:solidFill>
                <a:srgbClr val="FF0000"/>
              </a:solidFill>
              <a:effectLst/>
              <a:latin typeface="+mn-lt"/>
              <a:ea typeface="+mn-ea"/>
              <a:cs typeface="+mn-cs"/>
            </a:rPr>
            <a:t>の</a:t>
          </a:r>
          <a:r>
            <a:rPr kumimoji="1" lang="en-US" altLang="ja-JP" sz="800" b="1">
              <a:solidFill>
                <a:srgbClr val="FF0000"/>
              </a:solidFill>
              <a:effectLst/>
              <a:latin typeface="+mn-lt"/>
              <a:ea typeface="+mn-ea"/>
              <a:cs typeface="+mn-cs"/>
            </a:rPr>
            <a:t>Cc:</a:t>
          </a:r>
          <a:r>
            <a:rPr kumimoji="1" lang="ja-JP" altLang="en-US" sz="800" b="1">
              <a:solidFill>
                <a:srgbClr val="FF0000"/>
              </a:solidFill>
              <a:effectLst/>
              <a:latin typeface="+mn-lt"/>
              <a:ea typeface="+mn-ea"/>
              <a:cs typeface="+mn-cs"/>
            </a:rPr>
            <a:t>に</a:t>
          </a:r>
          <a:r>
            <a:rPr kumimoji="1" lang="ja-JP" altLang="ja-JP" sz="800" b="1">
              <a:solidFill>
                <a:srgbClr val="FF0000"/>
              </a:solidFill>
              <a:effectLst/>
              <a:latin typeface="+mn-lt"/>
              <a:ea typeface="+mn-ea"/>
              <a:cs typeface="+mn-cs"/>
            </a:rPr>
            <a:t>指導教員を付けて</a:t>
          </a:r>
          <a:r>
            <a:rPr kumimoji="1" lang="ja-JP" altLang="ja-JP" sz="800">
              <a:solidFill>
                <a:srgbClr val="FF0000"/>
              </a:solidFill>
              <a:effectLst/>
              <a:latin typeface="+mn-lt"/>
              <a:ea typeface="+mn-ea"/>
              <a:cs typeface="+mn-cs"/>
            </a:rPr>
            <a:t>お申し込みください</a:t>
          </a:r>
          <a:r>
            <a:rPr kumimoji="1" lang="ja-JP" altLang="en-US" sz="800">
              <a:solidFill>
                <a:srgbClr val="FF0000"/>
              </a:solidFill>
              <a:effectLst/>
              <a:latin typeface="+mn-lt"/>
              <a:ea typeface="+mn-ea"/>
              <a:cs typeface="+mn-cs"/>
            </a:rPr>
            <a:t>。</a:t>
          </a:r>
          <a:endParaRPr kumimoji="1" lang="en-US" altLang="ja-JP" sz="800" u="sng">
            <a:solidFill>
              <a:sysClr val="windowText" lastClr="000000"/>
            </a:solidFill>
          </a:endParaRPr>
        </a:p>
      </xdr:txBody>
    </xdr:sp>
    <xdr:clientData fPrintsWithSheet="0"/>
  </xdr:oneCellAnchor>
  <xdr:oneCellAnchor>
    <xdr:from>
      <xdr:col>52</xdr:col>
      <xdr:colOff>38100</xdr:colOff>
      <xdr:row>46</xdr:row>
      <xdr:rowOff>38100</xdr:rowOff>
    </xdr:from>
    <xdr:ext cx="2409825" cy="24765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981700" y="7743825"/>
          <a:ext cx="2409825" cy="24765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↓宿泊利用日は　</a:t>
          </a:r>
          <a:r>
            <a:rPr kumimoji="1" lang="en-US" altLang="ja-JP" sz="900">
              <a:solidFill>
                <a:srgbClr val="FF0000"/>
              </a:solidFill>
            </a:rPr>
            <a:t>2022/1/1</a:t>
          </a:r>
          <a:r>
            <a:rPr kumimoji="1" lang="ja-JP" altLang="en-US" sz="900">
              <a:solidFill>
                <a:srgbClr val="FF0000"/>
              </a:solidFill>
            </a:rPr>
            <a:t>　のように入力</a:t>
          </a:r>
          <a:endParaRPr kumimoji="1" lang="en-US" altLang="ja-JP" sz="900" u="sng">
            <a:solidFill>
              <a:sysClr val="windowText" lastClr="000000"/>
            </a:solidFill>
          </a:endParaRPr>
        </a:p>
      </xdr:txBody>
    </xdr:sp>
    <xdr:clientData fPrintsWithSheet="0"/>
  </xdr:oneCellAnchor>
  <xdr:oneCellAnchor>
    <xdr:from>
      <xdr:col>42</xdr:col>
      <xdr:colOff>19050</xdr:colOff>
      <xdr:row>4</xdr:row>
      <xdr:rowOff>28575</xdr:rowOff>
    </xdr:from>
    <xdr:ext cx="3638551" cy="16192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819650" y="866775"/>
          <a:ext cx="3638551" cy="16192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solidFill>
                <a:srgbClr val="FF0000"/>
              </a:solidFill>
              <a:effectLst/>
              <a:latin typeface="+mn-lt"/>
              <a:ea typeface="+mn-ea"/>
              <a:cs typeface="+mn-cs"/>
            </a:rPr>
            <a:t>提出日：</a:t>
          </a:r>
          <a:r>
            <a:rPr kumimoji="1" lang="en-US" altLang="ja-JP" sz="800">
              <a:solidFill>
                <a:srgbClr val="FF0000"/>
              </a:solidFill>
              <a:effectLst/>
              <a:latin typeface="+mn-lt"/>
              <a:ea typeface="+mn-ea"/>
              <a:cs typeface="+mn-cs"/>
            </a:rPr>
            <a:t>2022/01/01 </a:t>
          </a:r>
          <a:r>
            <a:rPr kumimoji="1" lang="ja-JP" altLang="en-US" sz="800">
              <a:solidFill>
                <a:srgbClr val="FF0000"/>
              </a:solidFill>
              <a:effectLst/>
              <a:latin typeface="+mn-lt"/>
              <a:ea typeface="+mn-ea"/>
              <a:cs typeface="+mn-cs"/>
            </a:rPr>
            <a:t>のように期日を入力してください。自動で曜日も表示されます。</a:t>
          </a:r>
          <a:endParaRPr kumimoji="1" lang="en-US" altLang="ja-JP" sz="800">
            <a:solidFill>
              <a:srgbClr val="FF0000"/>
            </a:solidFill>
            <a:effectLst/>
            <a:latin typeface="+mn-lt"/>
            <a:ea typeface="+mn-ea"/>
            <a:cs typeface="+mn-cs"/>
          </a:endParaRPr>
        </a:p>
      </xdr:txBody>
    </xdr:sp>
    <xdr:clientData fPrintsWithSheet="0"/>
  </xdr:oneCellAnchor>
  <xdr:oneCellAnchor>
    <xdr:from>
      <xdr:col>70</xdr:col>
      <xdr:colOff>57150</xdr:colOff>
      <xdr:row>23</xdr:row>
      <xdr:rowOff>38101</xdr:rowOff>
    </xdr:from>
    <xdr:ext cx="2381250" cy="17145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058150" y="3676651"/>
          <a:ext cx="2381250" cy="17145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solidFill>
                <a:srgbClr val="FF0000"/>
              </a:solidFill>
              <a:effectLst/>
              <a:latin typeface="+mn-lt"/>
              <a:ea typeface="+mn-ea"/>
              <a:cs typeface="+mn-cs"/>
            </a:rPr>
            <a:t>利用期間は提出日と同じように入力してください</a:t>
          </a:r>
          <a:endParaRPr kumimoji="1" lang="en-US" altLang="ja-JP" sz="800">
            <a:solidFill>
              <a:srgbClr val="FF0000"/>
            </a:solidFill>
            <a:effectLst/>
            <a:latin typeface="+mn-lt"/>
            <a:ea typeface="+mn-ea"/>
            <a:cs typeface="+mn-cs"/>
          </a:endParaRP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57</xdr:row>
          <xdr:rowOff>114300</xdr:rowOff>
        </xdr:from>
        <xdr:to>
          <xdr:col>15</xdr:col>
          <xdr:colOff>866775</xdr:colOff>
          <xdr:row>114</xdr:row>
          <xdr:rowOff>161925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tabSelected="1" zoomScaleNormal="100" workbookViewId="0"/>
  </sheetViews>
  <sheetFormatPr defaultColWidth="4.75" defaultRowHeight="27" customHeight="1"/>
  <cols>
    <col min="1" max="5" width="3.375" customWidth="1"/>
    <col min="22" max="22" width="4.75" customWidth="1"/>
    <col min="28" max="28" width="1.75" customWidth="1"/>
  </cols>
  <sheetData>
    <row r="1" spans="1:38" ht="27" customHeight="1">
      <c r="A1" s="112" t="s">
        <v>237</v>
      </c>
      <c r="B1" s="112"/>
    </row>
    <row r="2" spans="1:38" ht="27" customHeight="1">
      <c r="A2" s="112" t="s">
        <v>239</v>
      </c>
      <c r="B2" s="112"/>
    </row>
    <row r="3" spans="1:38" ht="27" customHeight="1">
      <c r="A3" s="112" t="s">
        <v>231</v>
      </c>
      <c r="B3" s="112"/>
    </row>
    <row r="4" spans="1:38" ht="17.25">
      <c r="A4" s="112"/>
      <c r="B4" s="112"/>
    </row>
    <row r="5" spans="1:38" ht="27" customHeight="1">
      <c r="A5" t="s">
        <v>213</v>
      </c>
      <c r="L5" s="96" t="s">
        <v>214</v>
      </c>
      <c r="W5" t="s">
        <v>230</v>
      </c>
    </row>
    <row r="6" spans="1:38" ht="27" customHeight="1" thickBot="1">
      <c r="A6" s="79" t="s">
        <v>172</v>
      </c>
      <c r="B6" s="79"/>
      <c r="C6" s="79"/>
      <c r="D6" s="79"/>
      <c r="E6" s="79"/>
      <c r="F6" s="79"/>
      <c r="G6" s="79"/>
      <c r="H6" s="127"/>
      <c r="I6" s="97" t="s">
        <v>238</v>
      </c>
      <c r="J6" s="80"/>
      <c r="K6" s="80"/>
      <c r="L6" s="80"/>
      <c r="M6" s="80"/>
      <c r="N6" s="80"/>
      <c r="O6" s="80"/>
      <c r="P6" s="80"/>
      <c r="Q6" s="80"/>
      <c r="R6" s="80"/>
      <c r="S6" s="80"/>
      <c r="T6" s="80"/>
      <c r="U6" s="128"/>
      <c r="V6" s="79"/>
      <c r="W6" s="83" t="s">
        <v>181</v>
      </c>
      <c r="X6" s="83"/>
      <c r="Y6" s="83"/>
      <c r="Z6" s="83"/>
      <c r="AA6" s="83"/>
      <c r="AC6" s="79" t="s">
        <v>196</v>
      </c>
      <c r="AD6" s="79"/>
      <c r="AE6" s="79"/>
      <c r="AF6" s="79"/>
      <c r="AG6" s="79"/>
      <c r="AH6" s="79"/>
      <c r="AI6" s="79"/>
      <c r="AJ6" s="79"/>
      <c r="AK6" s="79"/>
      <c r="AL6" s="79"/>
    </row>
    <row r="7" spans="1:38" ht="41.25" customHeight="1">
      <c r="A7" s="82" t="s">
        <v>140</v>
      </c>
      <c r="B7" s="82"/>
      <c r="C7" s="82"/>
      <c r="D7" s="82"/>
      <c r="E7" s="82"/>
      <c r="F7" s="82"/>
      <c r="G7" s="82"/>
      <c r="H7" s="210"/>
      <c r="I7" s="211"/>
      <c r="J7" s="211"/>
      <c r="K7" s="211"/>
      <c r="L7" s="211"/>
      <c r="M7" s="211"/>
      <c r="N7" s="211"/>
      <c r="O7" s="211"/>
      <c r="P7" s="211"/>
      <c r="Q7" s="211"/>
      <c r="R7" s="211"/>
      <c r="S7" s="211"/>
      <c r="T7" s="211"/>
      <c r="U7" s="212"/>
      <c r="V7" s="85"/>
      <c r="W7" s="182" t="s">
        <v>260</v>
      </c>
      <c r="X7" s="182"/>
      <c r="Y7" s="182"/>
      <c r="Z7" s="182"/>
      <c r="AA7" s="182"/>
      <c r="AC7" s="197" t="s">
        <v>259</v>
      </c>
      <c r="AD7" s="197"/>
      <c r="AE7" s="197"/>
      <c r="AF7" s="197"/>
      <c r="AG7" s="197"/>
      <c r="AH7" s="197"/>
      <c r="AI7" s="197"/>
      <c r="AJ7" s="197"/>
      <c r="AK7" s="197"/>
      <c r="AL7" s="197"/>
    </row>
    <row r="8" spans="1:38" ht="27" customHeight="1">
      <c r="A8" s="8" t="s">
        <v>190</v>
      </c>
      <c r="B8" s="8"/>
      <c r="C8" s="8"/>
      <c r="D8" s="8"/>
      <c r="E8" s="8"/>
      <c r="F8" s="8"/>
      <c r="G8" s="8"/>
      <c r="H8" s="129"/>
      <c r="I8" s="8"/>
      <c r="J8" s="8"/>
      <c r="K8" s="8"/>
      <c r="L8" s="8"/>
      <c r="M8" s="8"/>
      <c r="N8" s="8"/>
      <c r="O8" s="8"/>
      <c r="P8" s="8"/>
      <c r="Q8" s="8"/>
      <c r="R8" s="8"/>
      <c r="S8" s="8"/>
      <c r="T8" s="8"/>
      <c r="U8" s="130"/>
      <c r="V8" s="8"/>
      <c r="W8" s="8"/>
      <c r="X8" s="8"/>
      <c r="Y8" s="8"/>
      <c r="Z8" s="8"/>
      <c r="AA8" s="8"/>
      <c r="AC8" s="8"/>
      <c r="AD8" s="8"/>
      <c r="AE8" s="8"/>
      <c r="AF8" s="8"/>
      <c r="AG8" s="8"/>
      <c r="AH8" s="8"/>
      <c r="AI8" s="8"/>
      <c r="AJ8" s="8"/>
      <c r="AK8" s="8"/>
      <c r="AL8" s="8"/>
    </row>
    <row r="9" spans="1:38" ht="41.25" customHeight="1">
      <c r="A9" s="173" t="s">
        <v>141</v>
      </c>
      <c r="B9" s="173"/>
      <c r="C9" s="173"/>
      <c r="D9" s="173"/>
      <c r="E9" s="173"/>
      <c r="F9" s="173"/>
      <c r="G9" s="173"/>
      <c r="H9" s="175"/>
      <c r="I9" s="176"/>
      <c r="J9" s="176"/>
      <c r="K9" s="176"/>
      <c r="L9" s="176"/>
      <c r="M9" s="176"/>
      <c r="N9" s="176"/>
      <c r="O9" s="176"/>
      <c r="P9" s="176"/>
      <c r="Q9" s="176"/>
      <c r="R9" s="176"/>
      <c r="S9" s="176"/>
      <c r="T9" s="176"/>
      <c r="U9" s="177"/>
      <c r="V9" s="86"/>
      <c r="W9" s="183" t="s">
        <v>182</v>
      </c>
      <c r="X9" s="183"/>
      <c r="Y9" s="183"/>
      <c r="Z9" s="183"/>
      <c r="AA9" s="183"/>
      <c r="AC9" s="173" t="s">
        <v>197</v>
      </c>
      <c r="AD9" s="173"/>
      <c r="AE9" s="173"/>
      <c r="AF9" s="173"/>
      <c r="AG9" s="173"/>
      <c r="AH9" s="173"/>
      <c r="AI9" s="173"/>
      <c r="AJ9" s="173"/>
      <c r="AK9" s="173"/>
      <c r="AL9" s="173"/>
    </row>
    <row r="10" spans="1:38" ht="27" customHeight="1">
      <c r="A10" s="8" t="s">
        <v>142</v>
      </c>
      <c r="B10" s="8"/>
      <c r="C10" s="8"/>
      <c r="D10" s="8"/>
      <c r="E10" s="8"/>
      <c r="F10" s="8"/>
      <c r="G10" s="8"/>
      <c r="H10" s="175"/>
      <c r="I10" s="176"/>
      <c r="J10" s="176"/>
      <c r="K10" s="176"/>
      <c r="L10" s="176"/>
      <c r="M10" s="176"/>
      <c r="N10" s="176"/>
      <c r="O10" s="176"/>
      <c r="P10" s="176"/>
      <c r="Q10" s="176"/>
      <c r="R10" s="176"/>
      <c r="S10" s="176"/>
      <c r="T10" s="176"/>
      <c r="U10" s="177"/>
      <c r="V10" s="87"/>
      <c r="W10" s="185" t="s">
        <v>240</v>
      </c>
      <c r="X10" s="185"/>
      <c r="Y10" s="185"/>
      <c r="Z10" s="185"/>
      <c r="AA10" s="185"/>
      <c r="AC10" s="8" t="s">
        <v>189</v>
      </c>
      <c r="AD10" s="8"/>
      <c r="AE10" s="8"/>
      <c r="AF10" s="8"/>
      <c r="AG10" s="8"/>
      <c r="AH10" s="8"/>
      <c r="AI10" s="8"/>
      <c r="AJ10" s="8"/>
      <c r="AK10" s="8"/>
      <c r="AL10" s="8"/>
    </row>
    <row r="11" spans="1:38" ht="27" customHeight="1">
      <c r="A11" s="8" t="s">
        <v>145</v>
      </c>
      <c r="B11" s="8"/>
      <c r="C11" s="8"/>
      <c r="D11" s="8"/>
      <c r="E11" s="8"/>
      <c r="F11" s="8"/>
      <c r="G11" s="126" t="s">
        <v>144</v>
      </c>
      <c r="H11" s="178"/>
      <c r="I11" s="179"/>
      <c r="J11" s="179"/>
      <c r="K11" s="179"/>
      <c r="L11" s="179"/>
      <c r="M11" s="179"/>
      <c r="N11" s="179"/>
      <c r="O11" s="179"/>
      <c r="P11" s="179"/>
      <c r="Q11" s="179"/>
      <c r="R11" s="179"/>
      <c r="S11" s="179"/>
      <c r="T11" s="179"/>
      <c r="U11" s="180"/>
      <c r="V11" s="88"/>
      <c r="W11" s="184" t="s">
        <v>183</v>
      </c>
      <c r="X11" s="184"/>
      <c r="Y11" s="184"/>
      <c r="Z11" s="184"/>
      <c r="AA11" s="184"/>
      <c r="AC11" s="173" t="s">
        <v>216</v>
      </c>
      <c r="AD11" s="173"/>
      <c r="AE11" s="173"/>
      <c r="AF11" s="173"/>
      <c r="AG11" s="173"/>
      <c r="AH11" s="173"/>
      <c r="AI11" s="173"/>
      <c r="AJ11" s="173"/>
      <c r="AK11" s="173"/>
      <c r="AL11" s="173"/>
    </row>
    <row r="12" spans="1:38" ht="27" customHeight="1">
      <c r="A12" s="8" t="s">
        <v>143</v>
      </c>
      <c r="B12" s="8"/>
      <c r="C12" s="8"/>
      <c r="D12" s="8"/>
      <c r="E12" s="8"/>
      <c r="F12" s="8"/>
      <c r="G12" s="8"/>
      <c r="H12" s="175"/>
      <c r="I12" s="176"/>
      <c r="J12" s="176"/>
      <c r="K12" s="176"/>
      <c r="L12" s="176"/>
      <c r="M12" s="176"/>
      <c r="N12" s="176"/>
      <c r="O12" s="176"/>
      <c r="P12" s="176"/>
      <c r="Q12" s="176"/>
      <c r="R12" s="176"/>
      <c r="S12" s="176"/>
      <c r="T12" s="176"/>
      <c r="U12" s="177"/>
      <c r="V12" s="86"/>
      <c r="W12" s="183" t="s">
        <v>184</v>
      </c>
      <c r="X12" s="183"/>
      <c r="Y12" s="183"/>
      <c r="Z12" s="183"/>
      <c r="AA12" s="183"/>
      <c r="AC12" s="173" t="s">
        <v>198</v>
      </c>
      <c r="AD12" s="173"/>
      <c r="AE12" s="173"/>
      <c r="AF12" s="173"/>
      <c r="AG12" s="173"/>
      <c r="AH12" s="173"/>
      <c r="AI12" s="173"/>
      <c r="AJ12" s="173"/>
      <c r="AK12" s="173"/>
      <c r="AL12" s="173"/>
    </row>
    <row r="13" spans="1:38" ht="27" customHeight="1">
      <c r="A13" s="8" t="s">
        <v>146</v>
      </c>
      <c r="B13" s="8"/>
      <c r="C13" s="8"/>
      <c r="D13" s="8"/>
      <c r="E13" s="8"/>
      <c r="F13" s="8"/>
      <c r="G13" s="8"/>
      <c r="H13" s="170"/>
      <c r="I13" s="171"/>
      <c r="J13" s="171"/>
      <c r="K13" s="171"/>
      <c r="L13" s="171"/>
      <c r="M13" s="171"/>
      <c r="N13" s="171"/>
      <c r="O13" s="171"/>
      <c r="P13" s="171"/>
      <c r="Q13" s="171"/>
      <c r="R13" s="171"/>
      <c r="S13" s="171"/>
      <c r="T13" s="171"/>
      <c r="U13" s="172"/>
      <c r="V13" s="88"/>
      <c r="W13" s="184" t="s">
        <v>185</v>
      </c>
      <c r="X13" s="184"/>
      <c r="Y13" s="184"/>
      <c r="Z13" s="184"/>
      <c r="AA13" s="184"/>
      <c r="AC13" s="173" t="s">
        <v>204</v>
      </c>
      <c r="AD13" s="173"/>
      <c r="AE13" s="173"/>
      <c r="AF13" s="173"/>
      <c r="AG13" s="173"/>
      <c r="AH13" s="173"/>
      <c r="AI13" s="173"/>
      <c r="AJ13" s="173"/>
      <c r="AK13" s="173"/>
      <c r="AL13" s="173"/>
    </row>
    <row r="14" spans="1:38" ht="27" customHeight="1">
      <c r="A14" s="8" t="s">
        <v>147</v>
      </c>
      <c r="B14" s="8"/>
      <c r="C14" s="8"/>
      <c r="D14" s="8"/>
      <c r="E14" s="8"/>
      <c r="F14" s="8"/>
      <c r="G14" s="8"/>
      <c r="H14" s="170"/>
      <c r="I14" s="171"/>
      <c r="J14" s="171"/>
      <c r="K14" s="171"/>
      <c r="L14" s="171"/>
      <c r="M14" s="171"/>
      <c r="N14" s="171"/>
      <c r="O14" s="171"/>
      <c r="P14" s="171"/>
      <c r="Q14" s="171"/>
      <c r="R14" s="171"/>
      <c r="S14" s="171"/>
      <c r="T14" s="171"/>
      <c r="U14" s="172"/>
      <c r="V14" s="88"/>
      <c r="W14" s="184" t="s">
        <v>186</v>
      </c>
      <c r="X14" s="184"/>
      <c r="Y14" s="184"/>
      <c r="Z14" s="184"/>
      <c r="AA14" s="184"/>
      <c r="AC14" s="173" t="s">
        <v>203</v>
      </c>
      <c r="AD14" s="173"/>
      <c r="AE14" s="173"/>
      <c r="AF14" s="173"/>
      <c r="AG14" s="173"/>
      <c r="AH14" s="173"/>
      <c r="AI14" s="173"/>
      <c r="AJ14" s="173"/>
      <c r="AK14" s="173"/>
      <c r="AL14" s="173"/>
    </row>
    <row r="15" spans="1:38" ht="27" customHeight="1">
      <c r="A15" s="8" t="s">
        <v>151</v>
      </c>
      <c r="B15" s="8"/>
      <c r="C15" s="8"/>
      <c r="D15" s="8"/>
      <c r="E15" s="8"/>
      <c r="F15" s="8"/>
      <c r="G15" s="8"/>
      <c r="H15" s="170"/>
      <c r="I15" s="171"/>
      <c r="J15" s="171"/>
      <c r="K15" s="171"/>
      <c r="L15" s="171"/>
      <c r="M15" s="171"/>
      <c r="N15" s="171"/>
      <c r="O15" s="171"/>
      <c r="P15" s="171"/>
      <c r="Q15" s="171"/>
      <c r="R15" s="171"/>
      <c r="S15" s="171"/>
      <c r="T15" s="171"/>
      <c r="U15" s="172"/>
      <c r="V15" s="89"/>
      <c r="W15" s="196" t="s">
        <v>187</v>
      </c>
      <c r="X15" s="196"/>
      <c r="Y15" s="196"/>
      <c r="Z15" s="196"/>
      <c r="AA15" s="196"/>
      <c r="AC15" s="8" t="s">
        <v>173</v>
      </c>
      <c r="AD15" s="8"/>
      <c r="AE15" s="8"/>
      <c r="AF15" s="8"/>
      <c r="AG15" s="8"/>
      <c r="AH15" s="8"/>
      <c r="AI15" s="8"/>
      <c r="AJ15" s="8"/>
      <c r="AK15" s="8"/>
      <c r="AL15" s="8"/>
    </row>
    <row r="16" spans="1:38" ht="13.5">
      <c r="A16" s="8"/>
      <c r="B16" s="8"/>
      <c r="C16" s="8"/>
      <c r="D16" s="8"/>
      <c r="E16" s="8"/>
      <c r="F16" s="8"/>
      <c r="G16" s="8"/>
      <c r="H16" s="129"/>
      <c r="I16" s="8"/>
      <c r="J16" s="8"/>
      <c r="K16" s="8"/>
      <c r="L16" s="8"/>
      <c r="M16" s="8"/>
      <c r="N16" s="8"/>
      <c r="O16" s="8"/>
      <c r="P16" s="8"/>
      <c r="Q16" s="8"/>
      <c r="R16" s="8"/>
      <c r="S16" s="8"/>
      <c r="T16" s="8"/>
      <c r="U16" s="130"/>
      <c r="V16" s="8"/>
      <c r="W16" s="8"/>
      <c r="X16" s="8"/>
      <c r="Y16" s="8"/>
      <c r="Z16" s="8"/>
      <c r="AA16" s="8"/>
      <c r="AC16" s="8"/>
      <c r="AD16" s="8"/>
      <c r="AE16" s="8"/>
      <c r="AF16" s="8"/>
      <c r="AG16" s="8"/>
      <c r="AH16" s="8"/>
      <c r="AI16" s="8"/>
      <c r="AJ16" s="8"/>
      <c r="AK16" s="8"/>
      <c r="AL16" s="8"/>
    </row>
    <row r="17" spans="1:38" ht="27" customHeight="1">
      <c r="A17" s="94" t="s">
        <v>174</v>
      </c>
      <c r="B17" s="94"/>
      <c r="C17" s="94"/>
      <c r="D17" s="94"/>
      <c r="E17" s="81" t="s">
        <v>175</v>
      </c>
      <c r="F17" s="8"/>
      <c r="G17" s="8"/>
      <c r="H17" s="129"/>
      <c r="I17" s="8"/>
      <c r="J17" s="8"/>
      <c r="K17" s="8"/>
      <c r="L17" s="8"/>
      <c r="M17" s="8"/>
      <c r="N17" s="8"/>
      <c r="O17" s="8"/>
      <c r="P17" s="8"/>
      <c r="Q17" s="8"/>
      <c r="R17" s="8"/>
      <c r="S17" s="8"/>
      <c r="T17" s="8"/>
      <c r="U17" s="130"/>
      <c r="V17" s="8"/>
      <c r="W17" s="8"/>
      <c r="X17" s="8"/>
      <c r="Y17" s="8"/>
      <c r="Z17" s="8"/>
      <c r="AA17" s="8"/>
      <c r="AC17" s="8"/>
      <c r="AD17" s="8"/>
      <c r="AE17" s="8"/>
      <c r="AF17" s="8"/>
      <c r="AG17" s="8"/>
      <c r="AH17" s="8"/>
      <c r="AI17" s="8"/>
      <c r="AJ17" s="8"/>
      <c r="AK17" s="8"/>
      <c r="AL17" s="8"/>
    </row>
    <row r="18" spans="1:38" ht="41.25" customHeight="1">
      <c r="A18" s="173" t="s">
        <v>149</v>
      </c>
      <c r="B18" s="173"/>
      <c r="C18" s="173"/>
      <c r="D18" s="173"/>
      <c r="E18" s="173"/>
      <c r="F18" s="173"/>
      <c r="G18" s="173"/>
      <c r="H18" s="175"/>
      <c r="I18" s="176"/>
      <c r="J18" s="176"/>
      <c r="K18" s="176"/>
      <c r="L18" s="176"/>
      <c r="M18" s="176"/>
      <c r="N18" s="176"/>
      <c r="O18" s="176"/>
      <c r="P18" s="176"/>
      <c r="Q18" s="176"/>
      <c r="R18" s="176"/>
      <c r="S18" s="176"/>
      <c r="T18" s="176"/>
      <c r="U18" s="177"/>
      <c r="V18" s="86"/>
      <c r="W18" s="183" t="s">
        <v>182</v>
      </c>
      <c r="X18" s="183"/>
      <c r="Y18" s="183"/>
      <c r="Z18" s="183"/>
      <c r="AA18" s="183"/>
      <c r="AC18" s="173" t="s">
        <v>199</v>
      </c>
      <c r="AD18" s="173"/>
      <c r="AE18" s="173"/>
      <c r="AF18" s="173"/>
      <c r="AG18" s="173"/>
      <c r="AH18" s="173"/>
      <c r="AI18" s="173"/>
      <c r="AJ18" s="173"/>
      <c r="AK18" s="173"/>
      <c r="AL18" s="173"/>
    </row>
    <row r="19" spans="1:38" ht="27" customHeight="1">
      <c r="A19" s="8" t="s">
        <v>148</v>
      </c>
      <c r="B19" s="8"/>
      <c r="C19" s="8"/>
      <c r="D19" s="8"/>
      <c r="E19" s="8"/>
      <c r="F19" s="8"/>
      <c r="G19" s="8"/>
      <c r="H19" s="175"/>
      <c r="I19" s="176"/>
      <c r="J19" s="176"/>
      <c r="K19" s="176"/>
      <c r="L19" s="176"/>
      <c r="M19" s="176"/>
      <c r="N19" s="176"/>
      <c r="O19" s="176"/>
      <c r="P19" s="176"/>
      <c r="Q19" s="176"/>
      <c r="R19" s="176"/>
      <c r="S19" s="176"/>
      <c r="T19" s="176"/>
      <c r="U19" s="177"/>
      <c r="V19" s="87"/>
      <c r="W19" s="185" t="s">
        <v>241</v>
      </c>
      <c r="X19" s="185"/>
      <c r="Y19" s="185"/>
      <c r="Z19" s="185"/>
      <c r="AA19" s="185"/>
      <c r="AC19" s="8" t="s">
        <v>191</v>
      </c>
      <c r="AD19" s="8"/>
      <c r="AE19" s="8"/>
      <c r="AF19" s="8"/>
      <c r="AG19" s="8"/>
      <c r="AH19" s="8"/>
      <c r="AI19" s="8"/>
      <c r="AJ19" s="8"/>
      <c r="AK19" s="8"/>
      <c r="AL19" s="8"/>
    </row>
    <row r="20" spans="1:38" ht="27" customHeight="1">
      <c r="A20" s="8" t="s">
        <v>146</v>
      </c>
      <c r="B20" s="8"/>
      <c r="C20" s="8"/>
      <c r="D20" s="8"/>
      <c r="E20" s="8"/>
      <c r="F20" s="8"/>
      <c r="G20" s="8"/>
      <c r="H20" s="170"/>
      <c r="I20" s="171"/>
      <c r="J20" s="171"/>
      <c r="K20" s="171"/>
      <c r="L20" s="171"/>
      <c r="M20" s="171"/>
      <c r="N20" s="171"/>
      <c r="O20" s="171"/>
      <c r="P20" s="171"/>
      <c r="Q20" s="171"/>
      <c r="R20" s="171"/>
      <c r="S20" s="171"/>
      <c r="T20" s="171"/>
      <c r="U20" s="172"/>
      <c r="V20" s="88"/>
      <c r="W20" s="184" t="s">
        <v>185</v>
      </c>
      <c r="X20" s="184"/>
      <c r="Y20" s="184"/>
      <c r="Z20" s="184"/>
      <c r="AA20" s="184"/>
      <c r="AC20" s="173" t="s">
        <v>202</v>
      </c>
      <c r="AD20" s="173"/>
      <c r="AE20" s="173"/>
      <c r="AF20" s="173"/>
      <c r="AG20" s="173"/>
      <c r="AH20" s="173"/>
      <c r="AI20" s="173"/>
      <c r="AJ20" s="173"/>
      <c r="AK20" s="173"/>
      <c r="AL20" s="173"/>
    </row>
    <row r="21" spans="1:38" ht="27" customHeight="1">
      <c r="A21" s="8" t="s">
        <v>147</v>
      </c>
      <c r="B21" s="8"/>
      <c r="C21" s="8"/>
      <c r="D21" s="8"/>
      <c r="E21" s="8"/>
      <c r="F21" s="8"/>
      <c r="G21" s="8"/>
      <c r="H21" s="170"/>
      <c r="I21" s="171"/>
      <c r="J21" s="171"/>
      <c r="K21" s="171"/>
      <c r="L21" s="171"/>
      <c r="M21" s="171"/>
      <c r="N21" s="171"/>
      <c r="O21" s="171"/>
      <c r="P21" s="171"/>
      <c r="Q21" s="171"/>
      <c r="R21" s="171"/>
      <c r="S21" s="171"/>
      <c r="T21" s="171"/>
      <c r="U21" s="172"/>
      <c r="V21" s="88"/>
      <c r="W21" s="184" t="s">
        <v>243</v>
      </c>
      <c r="X21" s="184"/>
      <c r="Y21" s="184"/>
      <c r="Z21" s="184"/>
      <c r="AA21" s="184"/>
      <c r="AC21" s="173" t="s">
        <v>201</v>
      </c>
      <c r="AD21" s="173"/>
      <c r="AE21" s="173"/>
      <c r="AF21" s="173"/>
      <c r="AG21" s="173"/>
      <c r="AH21" s="173"/>
      <c r="AI21" s="173"/>
      <c r="AJ21" s="173"/>
      <c r="AK21" s="173"/>
      <c r="AL21" s="173"/>
    </row>
    <row r="22" spans="1:38" ht="27" customHeight="1">
      <c r="A22" s="8" t="s">
        <v>151</v>
      </c>
      <c r="B22" s="8"/>
      <c r="C22" s="8"/>
      <c r="D22" s="8"/>
      <c r="E22" s="8"/>
      <c r="F22" s="8"/>
      <c r="G22" s="8"/>
      <c r="H22" s="170"/>
      <c r="I22" s="171"/>
      <c r="J22" s="171"/>
      <c r="K22" s="171"/>
      <c r="L22" s="171"/>
      <c r="M22" s="171"/>
      <c r="N22" s="171"/>
      <c r="O22" s="171"/>
      <c r="P22" s="171"/>
      <c r="Q22" s="171"/>
      <c r="R22" s="171"/>
      <c r="S22" s="171"/>
      <c r="T22" s="171"/>
      <c r="U22" s="172"/>
      <c r="V22" s="89"/>
      <c r="W22" s="196" t="s">
        <v>187</v>
      </c>
      <c r="X22" s="196"/>
      <c r="Y22" s="196"/>
      <c r="Z22" s="196"/>
      <c r="AA22" s="196"/>
      <c r="AC22" s="173" t="s">
        <v>200</v>
      </c>
      <c r="AD22" s="173"/>
      <c r="AE22" s="173"/>
      <c r="AF22" s="173"/>
      <c r="AG22" s="173"/>
      <c r="AH22" s="173"/>
      <c r="AI22" s="173"/>
      <c r="AJ22" s="173"/>
      <c r="AK22" s="173"/>
      <c r="AL22" s="173"/>
    </row>
    <row r="23" spans="1:38" ht="41.25" customHeight="1">
      <c r="A23" s="173" t="s">
        <v>150</v>
      </c>
      <c r="B23" s="173"/>
      <c r="C23" s="173"/>
      <c r="D23" s="173"/>
      <c r="E23" s="173"/>
      <c r="F23" s="173"/>
      <c r="G23" s="173"/>
      <c r="H23" s="175"/>
      <c r="I23" s="176"/>
      <c r="J23" s="176"/>
      <c r="K23" s="176"/>
      <c r="L23" s="176"/>
      <c r="M23" s="176"/>
      <c r="N23" s="176"/>
      <c r="O23" s="176"/>
      <c r="P23" s="176"/>
      <c r="Q23" s="176"/>
      <c r="R23" s="176"/>
      <c r="S23" s="176"/>
      <c r="T23" s="176"/>
      <c r="U23" s="177"/>
      <c r="V23" s="86"/>
      <c r="W23" s="183" t="s">
        <v>192</v>
      </c>
      <c r="X23" s="183"/>
      <c r="Y23" s="183"/>
      <c r="Z23" s="183"/>
      <c r="AA23" s="183"/>
      <c r="AC23" s="173" t="s">
        <v>229</v>
      </c>
      <c r="AD23" s="173"/>
      <c r="AE23" s="173"/>
      <c r="AF23" s="173"/>
      <c r="AG23" s="173"/>
      <c r="AH23" s="173"/>
      <c r="AI23" s="173"/>
      <c r="AJ23" s="173"/>
      <c r="AK23" s="173"/>
      <c r="AL23" s="173"/>
    </row>
    <row r="24" spans="1:38" ht="13.5">
      <c r="A24" s="8"/>
      <c r="B24" s="8"/>
      <c r="C24" s="8"/>
      <c r="D24" s="8"/>
      <c r="E24" s="8"/>
      <c r="F24" s="8"/>
      <c r="G24" s="8"/>
      <c r="H24" s="129"/>
      <c r="I24" s="8"/>
      <c r="J24" s="8"/>
      <c r="K24" s="8"/>
      <c r="L24" s="8"/>
      <c r="M24" s="8"/>
      <c r="N24" s="8"/>
      <c r="O24" s="8"/>
      <c r="P24" s="8"/>
      <c r="Q24" s="8"/>
      <c r="R24" s="8"/>
      <c r="S24" s="8"/>
      <c r="T24" s="8"/>
      <c r="U24" s="130"/>
      <c r="V24" s="8"/>
      <c r="W24" s="8"/>
      <c r="X24" s="8"/>
      <c r="Y24" s="8"/>
      <c r="Z24" s="8"/>
      <c r="AA24" s="8"/>
      <c r="AC24" s="8"/>
      <c r="AD24" s="8"/>
      <c r="AE24" s="8"/>
      <c r="AF24" s="8"/>
      <c r="AG24" s="8"/>
      <c r="AH24" s="8"/>
      <c r="AI24" s="8"/>
      <c r="AJ24" s="8"/>
      <c r="AK24" s="8"/>
      <c r="AL24" s="8"/>
    </row>
    <row r="25" spans="1:38" ht="27" customHeight="1">
      <c r="A25" s="8" t="s">
        <v>152</v>
      </c>
      <c r="B25" s="8"/>
      <c r="C25" s="8"/>
      <c r="D25" s="8"/>
      <c r="E25" s="8"/>
      <c r="F25" s="8"/>
      <c r="G25" s="8"/>
      <c r="H25" s="170"/>
      <c r="I25" s="171"/>
      <c r="J25" s="171"/>
      <c r="K25" s="171"/>
      <c r="L25" s="171"/>
      <c r="M25" s="171"/>
      <c r="N25" s="171"/>
      <c r="O25" s="171"/>
      <c r="P25" s="171"/>
      <c r="Q25" s="171"/>
      <c r="R25" s="171"/>
      <c r="S25" s="171"/>
      <c r="T25" s="171"/>
      <c r="U25" s="172"/>
      <c r="V25" s="90"/>
      <c r="W25" s="184" t="s">
        <v>245</v>
      </c>
      <c r="X25" s="184"/>
      <c r="Y25" s="184"/>
      <c r="Z25" s="184"/>
      <c r="AA25" s="184"/>
      <c r="AC25" s="173" t="s">
        <v>222</v>
      </c>
      <c r="AD25" s="173"/>
      <c r="AE25" s="173"/>
      <c r="AF25" s="173"/>
      <c r="AG25" s="173"/>
      <c r="AH25" s="173"/>
      <c r="AI25" s="173"/>
      <c r="AJ25" s="173"/>
      <c r="AK25" s="173"/>
      <c r="AL25" s="173"/>
    </row>
    <row r="26" spans="1:38" ht="39" customHeight="1">
      <c r="A26" s="8" t="s">
        <v>176</v>
      </c>
      <c r="B26" s="8"/>
      <c r="C26" s="8"/>
      <c r="D26" s="8"/>
      <c r="E26" s="8"/>
      <c r="F26" s="8"/>
      <c r="G26" s="8"/>
      <c r="H26" s="170"/>
      <c r="I26" s="171"/>
      <c r="J26" s="171"/>
      <c r="K26" s="171"/>
      <c r="L26" s="171"/>
      <c r="M26" s="171"/>
      <c r="N26" s="171"/>
      <c r="O26" s="171"/>
      <c r="P26" s="171"/>
      <c r="Q26" s="171"/>
      <c r="R26" s="171"/>
      <c r="S26" s="171"/>
      <c r="T26" s="171"/>
      <c r="U26" s="172"/>
      <c r="V26" s="90"/>
      <c r="W26" s="185" t="s">
        <v>221</v>
      </c>
      <c r="X26" s="185"/>
      <c r="Y26" s="185"/>
      <c r="Z26" s="185"/>
      <c r="AA26" s="185"/>
      <c r="AC26" s="173" t="s">
        <v>223</v>
      </c>
      <c r="AD26" s="173"/>
      <c r="AE26" s="173"/>
      <c r="AF26" s="173"/>
      <c r="AG26" s="173"/>
      <c r="AH26" s="173"/>
      <c r="AI26" s="173"/>
      <c r="AJ26" s="173"/>
      <c r="AK26" s="173"/>
      <c r="AL26" s="173"/>
    </row>
    <row r="27" spans="1:38" ht="27" customHeight="1">
      <c r="A27" s="173" t="s">
        <v>177</v>
      </c>
      <c r="B27" s="173"/>
      <c r="C27" s="173"/>
      <c r="D27" s="173"/>
      <c r="E27" s="173"/>
      <c r="F27" s="173"/>
      <c r="G27" s="173"/>
      <c r="H27" s="175"/>
      <c r="I27" s="176"/>
      <c r="J27" s="176"/>
      <c r="K27" s="176"/>
      <c r="L27" s="176"/>
      <c r="M27" s="176"/>
      <c r="N27" s="176"/>
      <c r="O27" s="176"/>
      <c r="P27" s="176"/>
      <c r="Q27" s="176"/>
      <c r="R27" s="176"/>
      <c r="S27" s="176"/>
      <c r="T27" s="176"/>
      <c r="U27" s="177"/>
      <c r="V27" s="86"/>
      <c r="W27" s="183" t="s">
        <v>247</v>
      </c>
      <c r="X27" s="183"/>
      <c r="Y27" s="183"/>
      <c r="Z27" s="183"/>
      <c r="AA27" s="183"/>
      <c r="AC27" s="173" t="s">
        <v>228</v>
      </c>
      <c r="AD27" s="173"/>
      <c r="AE27" s="173"/>
      <c r="AF27" s="173"/>
      <c r="AG27" s="173"/>
      <c r="AH27" s="173"/>
      <c r="AI27" s="173"/>
      <c r="AJ27" s="173"/>
      <c r="AK27" s="173"/>
      <c r="AL27" s="173"/>
    </row>
    <row r="28" spans="1:38" ht="27" customHeight="1">
      <c r="A28" s="8" t="s">
        <v>153</v>
      </c>
      <c r="B28" s="8"/>
      <c r="C28" s="8"/>
      <c r="D28" s="8"/>
      <c r="E28" s="8"/>
      <c r="F28" s="8"/>
      <c r="G28" s="8"/>
      <c r="H28" s="199"/>
      <c r="I28" s="200"/>
      <c r="J28" s="200"/>
      <c r="K28" s="200"/>
      <c r="L28" s="200"/>
      <c r="M28" s="200"/>
      <c r="N28" s="200"/>
      <c r="O28" s="200"/>
      <c r="P28" s="200"/>
      <c r="Q28" s="200"/>
      <c r="R28" s="200"/>
      <c r="S28" s="200"/>
      <c r="T28" s="200"/>
      <c r="U28" s="201"/>
      <c r="V28" s="86"/>
      <c r="W28" s="183" t="s">
        <v>244</v>
      </c>
      <c r="X28" s="183"/>
      <c r="Y28" s="183"/>
      <c r="Z28" s="183"/>
      <c r="AA28" s="183"/>
      <c r="AC28" s="173" t="s">
        <v>193</v>
      </c>
      <c r="AD28" s="173"/>
      <c r="AE28" s="173"/>
      <c r="AF28" s="173"/>
      <c r="AG28" s="173"/>
      <c r="AH28" s="173"/>
      <c r="AI28" s="173"/>
      <c r="AJ28" s="173"/>
      <c r="AK28" s="173"/>
      <c r="AL28" s="173"/>
    </row>
    <row r="29" spans="1:38" ht="41.25" customHeight="1">
      <c r="A29" s="8" t="s">
        <v>154</v>
      </c>
      <c r="B29" s="8"/>
      <c r="C29" s="8"/>
      <c r="D29" s="8"/>
      <c r="E29" s="8"/>
      <c r="F29" s="8"/>
      <c r="G29" s="8"/>
      <c r="H29" s="202"/>
      <c r="I29" s="203"/>
      <c r="J29" s="203"/>
      <c r="K29" s="203"/>
      <c r="L29" s="203"/>
      <c r="M29" s="203"/>
      <c r="N29" s="203"/>
      <c r="O29" s="203"/>
      <c r="P29" s="203"/>
      <c r="Q29" s="203"/>
      <c r="R29" s="203"/>
      <c r="S29" s="203"/>
      <c r="T29" s="203"/>
      <c r="U29" s="204"/>
      <c r="V29" s="91"/>
      <c r="W29" s="182" t="s">
        <v>251</v>
      </c>
      <c r="X29" s="182"/>
      <c r="Y29" s="182"/>
      <c r="Z29" s="182"/>
      <c r="AA29" s="182"/>
      <c r="AC29" s="197" t="s">
        <v>254</v>
      </c>
      <c r="AD29" s="197"/>
      <c r="AE29" s="197"/>
      <c r="AF29" s="197"/>
      <c r="AG29" s="197"/>
      <c r="AH29" s="197"/>
      <c r="AI29" s="197"/>
      <c r="AJ29" s="197"/>
      <c r="AK29" s="197"/>
      <c r="AL29" s="197"/>
    </row>
    <row r="30" spans="1:38" ht="54.75" customHeight="1">
      <c r="A30" s="8" t="s">
        <v>155</v>
      </c>
      <c r="B30" s="8"/>
      <c r="C30" s="8"/>
      <c r="D30" s="8"/>
      <c r="E30" s="8"/>
      <c r="F30" s="8"/>
      <c r="G30" s="8"/>
      <c r="H30" s="202"/>
      <c r="I30" s="203"/>
      <c r="J30" s="203"/>
      <c r="K30" s="203"/>
      <c r="L30" s="203"/>
      <c r="M30" s="203"/>
      <c r="N30" s="203"/>
      <c r="O30" s="203"/>
      <c r="P30" s="203"/>
      <c r="Q30" s="203"/>
      <c r="R30" s="203"/>
      <c r="S30" s="203"/>
      <c r="T30" s="203"/>
      <c r="U30" s="204"/>
      <c r="V30" s="91"/>
      <c r="W30" s="182" t="s">
        <v>256</v>
      </c>
      <c r="X30" s="182"/>
      <c r="Y30" s="182"/>
      <c r="Z30" s="182"/>
      <c r="AA30" s="182"/>
      <c r="AC30" s="197" t="s">
        <v>261</v>
      </c>
      <c r="AD30" s="197"/>
      <c r="AE30" s="197"/>
      <c r="AF30" s="197"/>
      <c r="AG30" s="197"/>
      <c r="AH30" s="197"/>
      <c r="AI30" s="197"/>
      <c r="AJ30" s="197"/>
      <c r="AK30" s="197"/>
      <c r="AL30" s="197"/>
    </row>
    <row r="31" spans="1:38" ht="54.75" customHeight="1">
      <c r="A31" s="8" t="s">
        <v>156</v>
      </c>
      <c r="B31" s="8"/>
      <c r="C31" s="8"/>
      <c r="D31" s="8"/>
      <c r="E31" s="8"/>
      <c r="F31" s="8"/>
      <c r="G31" s="8"/>
      <c r="H31" s="202"/>
      <c r="I31" s="203"/>
      <c r="J31" s="203"/>
      <c r="K31" s="203"/>
      <c r="L31" s="203"/>
      <c r="M31" s="203"/>
      <c r="N31" s="203"/>
      <c r="O31" s="203"/>
      <c r="P31" s="203"/>
      <c r="Q31" s="203"/>
      <c r="R31" s="203"/>
      <c r="S31" s="203"/>
      <c r="T31" s="203"/>
      <c r="U31" s="204"/>
      <c r="V31" s="91"/>
      <c r="W31" s="182" t="s">
        <v>257</v>
      </c>
      <c r="X31" s="182"/>
      <c r="Y31" s="182"/>
      <c r="Z31" s="182"/>
      <c r="AA31" s="182"/>
      <c r="AC31" s="197" t="s">
        <v>262</v>
      </c>
      <c r="AD31" s="197"/>
      <c r="AE31" s="197"/>
      <c r="AF31" s="197"/>
      <c r="AG31" s="197"/>
      <c r="AH31" s="197"/>
      <c r="AI31" s="197"/>
      <c r="AJ31" s="197"/>
      <c r="AK31" s="197"/>
      <c r="AL31" s="197"/>
    </row>
    <row r="32" spans="1:38" ht="54.75" customHeight="1">
      <c r="A32" s="8" t="s">
        <v>195</v>
      </c>
      <c r="B32" s="8"/>
      <c r="C32" s="8"/>
      <c r="D32" s="8"/>
      <c r="E32" s="8"/>
      <c r="F32" s="8"/>
      <c r="G32" s="8"/>
      <c r="H32" s="202"/>
      <c r="I32" s="203"/>
      <c r="J32" s="203"/>
      <c r="K32" s="203"/>
      <c r="L32" s="203"/>
      <c r="M32" s="203"/>
      <c r="N32" s="203"/>
      <c r="O32" s="203"/>
      <c r="P32" s="203"/>
      <c r="Q32" s="203"/>
      <c r="R32" s="203"/>
      <c r="S32" s="203"/>
      <c r="T32" s="203"/>
      <c r="U32" s="204"/>
      <c r="V32" s="91"/>
      <c r="W32" s="182" t="s">
        <v>258</v>
      </c>
      <c r="X32" s="182"/>
      <c r="Y32" s="182"/>
      <c r="Z32" s="182"/>
      <c r="AA32" s="182"/>
      <c r="AC32" s="197" t="s">
        <v>262</v>
      </c>
      <c r="AD32" s="197"/>
      <c r="AE32" s="197"/>
      <c r="AF32" s="197"/>
      <c r="AG32" s="197"/>
      <c r="AH32" s="197"/>
      <c r="AI32" s="197"/>
      <c r="AJ32" s="197"/>
      <c r="AK32" s="197"/>
      <c r="AL32" s="197"/>
    </row>
    <row r="33" spans="1:39" ht="27" customHeight="1">
      <c r="A33" s="8" t="s">
        <v>158</v>
      </c>
      <c r="B33" s="8"/>
      <c r="C33" s="8"/>
      <c r="D33" s="8"/>
      <c r="E33" s="8"/>
      <c r="F33" s="8"/>
      <c r="G33" s="8"/>
      <c r="H33" s="166"/>
      <c r="I33" s="167" t="s">
        <v>179</v>
      </c>
      <c r="J33" s="168"/>
      <c r="K33" s="167" t="s">
        <v>180</v>
      </c>
      <c r="L33" s="78"/>
      <c r="M33" s="78"/>
      <c r="N33" s="78"/>
      <c r="O33" s="78"/>
      <c r="P33" s="78"/>
      <c r="Q33" s="78"/>
      <c r="R33" s="78"/>
      <c r="S33" s="78"/>
      <c r="T33" s="78"/>
      <c r="U33" s="132"/>
      <c r="V33" s="8"/>
      <c r="W33" s="98">
        <v>9</v>
      </c>
      <c r="X33" s="8" t="s">
        <v>179</v>
      </c>
      <c r="Y33" s="98">
        <v>0</v>
      </c>
      <c r="Z33" s="98"/>
      <c r="AA33" s="8" t="s">
        <v>180</v>
      </c>
      <c r="AC33" s="173" t="s">
        <v>224</v>
      </c>
      <c r="AD33" s="173"/>
      <c r="AE33" s="173"/>
      <c r="AF33" s="173"/>
      <c r="AG33" s="173"/>
      <c r="AH33" s="173"/>
      <c r="AI33" s="173"/>
      <c r="AJ33" s="173"/>
      <c r="AK33" s="173"/>
      <c r="AL33" s="173"/>
    </row>
    <row r="34" spans="1:39" ht="39" customHeight="1">
      <c r="A34" s="8" t="s">
        <v>159</v>
      </c>
      <c r="B34" s="8"/>
      <c r="C34" s="8"/>
      <c r="D34" s="8"/>
      <c r="E34" s="8"/>
      <c r="F34" s="8"/>
      <c r="G34" s="8"/>
      <c r="H34" s="192"/>
      <c r="I34" s="193"/>
      <c r="J34" s="193"/>
      <c r="K34" s="193"/>
      <c r="L34" s="193"/>
      <c r="M34" s="193"/>
      <c r="N34" s="193"/>
      <c r="O34" s="193"/>
      <c r="P34" s="193"/>
      <c r="Q34" s="193"/>
      <c r="R34" s="193"/>
      <c r="S34" s="193"/>
      <c r="T34" s="193"/>
      <c r="U34" s="194"/>
      <c r="V34" s="92"/>
      <c r="W34" s="198" t="s">
        <v>160</v>
      </c>
      <c r="X34" s="198"/>
      <c r="Y34" s="198"/>
      <c r="Z34" s="198"/>
      <c r="AA34" s="198"/>
      <c r="AC34" s="173" t="s">
        <v>225</v>
      </c>
      <c r="AD34" s="173"/>
      <c r="AE34" s="173"/>
      <c r="AF34" s="173"/>
      <c r="AG34" s="173"/>
      <c r="AH34" s="173"/>
      <c r="AI34" s="173"/>
      <c r="AJ34" s="173"/>
      <c r="AK34" s="173"/>
      <c r="AL34" s="173"/>
    </row>
    <row r="35" spans="1:39" ht="27" customHeight="1">
      <c r="A35" s="8" t="s">
        <v>157</v>
      </c>
      <c r="B35" s="8"/>
      <c r="C35" s="8"/>
      <c r="D35" s="8"/>
      <c r="E35" s="8"/>
      <c r="F35" s="8"/>
      <c r="G35" s="8"/>
      <c r="H35" s="131"/>
      <c r="I35" s="100" t="s">
        <v>179</v>
      </c>
      <c r="J35" s="99"/>
      <c r="K35" s="100" t="s">
        <v>180</v>
      </c>
      <c r="L35" s="8"/>
      <c r="M35" s="8"/>
      <c r="N35" s="8"/>
      <c r="O35" s="8"/>
      <c r="P35" s="8"/>
      <c r="Q35" s="8"/>
      <c r="R35" s="8"/>
      <c r="S35" s="8"/>
      <c r="T35" s="8"/>
      <c r="U35" s="130"/>
      <c r="V35" s="8"/>
      <c r="W35" s="98">
        <v>16</v>
      </c>
      <c r="X35" s="8" t="s">
        <v>179</v>
      </c>
      <c r="Y35" s="98">
        <v>30</v>
      </c>
      <c r="Z35" s="98"/>
      <c r="AA35" s="8" t="s">
        <v>180</v>
      </c>
      <c r="AC35" s="173" t="s">
        <v>224</v>
      </c>
      <c r="AD35" s="173"/>
      <c r="AE35" s="173"/>
      <c r="AF35" s="173"/>
      <c r="AG35" s="173"/>
      <c r="AH35" s="173"/>
      <c r="AI35" s="173"/>
      <c r="AJ35" s="173"/>
      <c r="AK35" s="173"/>
      <c r="AL35" s="173"/>
    </row>
    <row r="36" spans="1:39" ht="41.25" customHeight="1">
      <c r="A36" s="8" t="s">
        <v>161</v>
      </c>
      <c r="B36" s="8"/>
      <c r="C36" s="8"/>
      <c r="D36" s="8"/>
      <c r="E36" s="8"/>
      <c r="F36" s="8"/>
      <c r="G36" s="8"/>
      <c r="H36" s="170"/>
      <c r="I36" s="171"/>
      <c r="J36" s="171"/>
      <c r="K36" s="171"/>
      <c r="L36" s="171"/>
      <c r="M36" s="171"/>
      <c r="N36" s="171"/>
      <c r="O36" s="171"/>
      <c r="P36" s="171"/>
      <c r="Q36" s="171"/>
      <c r="R36" s="171"/>
      <c r="S36" s="171"/>
      <c r="T36" s="171"/>
      <c r="U36" s="172"/>
      <c r="V36" s="92"/>
      <c r="W36" s="185">
        <v>4</v>
      </c>
      <c r="X36" s="185"/>
      <c r="Y36" s="185"/>
      <c r="Z36" s="185"/>
      <c r="AA36" s="185"/>
      <c r="AC36" s="173" t="s">
        <v>227</v>
      </c>
      <c r="AD36" s="173"/>
      <c r="AE36" s="173"/>
      <c r="AF36" s="173"/>
      <c r="AG36" s="173"/>
      <c r="AH36" s="173"/>
      <c r="AI36" s="173"/>
      <c r="AJ36" s="173"/>
      <c r="AK36" s="173"/>
      <c r="AL36" s="173"/>
    </row>
    <row r="37" spans="1:39" ht="27" customHeight="1">
      <c r="A37" s="8" t="s">
        <v>165</v>
      </c>
      <c r="B37" s="8"/>
      <c r="C37" s="8"/>
      <c r="D37" s="8"/>
      <c r="E37" s="8"/>
      <c r="F37" s="8"/>
      <c r="G37" s="8"/>
      <c r="H37" s="175"/>
      <c r="I37" s="176"/>
      <c r="J37" s="176"/>
      <c r="K37" s="176"/>
      <c r="L37" s="176"/>
      <c r="M37" s="176"/>
      <c r="N37" s="176"/>
      <c r="O37" s="176"/>
      <c r="P37" s="176"/>
      <c r="Q37" s="176"/>
      <c r="R37" s="176"/>
      <c r="S37" s="176"/>
      <c r="T37" s="176"/>
      <c r="U37" s="177"/>
      <c r="V37" s="87"/>
      <c r="W37" s="185" t="s">
        <v>219</v>
      </c>
      <c r="X37" s="185"/>
      <c r="Y37" s="185"/>
      <c r="Z37" s="185"/>
      <c r="AA37" s="185"/>
      <c r="AC37" s="173" t="s">
        <v>226</v>
      </c>
      <c r="AD37" s="173"/>
      <c r="AE37" s="173"/>
      <c r="AF37" s="173"/>
      <c r="AG37" s="173"/>
      <c r="AH37" s="173"/>
      <c r="AI37" s="173"/>
      <c r="AJ37" s="173"/>
      <c r="AK37" s="173"/>
      <c r="AL37" s="173"/>
    </row>
    <row r="38" spans="1:39" ht="27" customHeight="1">
      <c r="A38" s="8" t="s">
        <v>162</v>
      </c>
      <c r="B38" s="8"/>
      <c r="C38" s="8"/>
      <c r="D38" s="8"/>
      <c r="E38" s="8"/>
      <c r="F38" s="8"/>
      <c r="G38" s="8"/>
      <c r="H38" s="175"/>
      <c r="I38" s="176"/>
      <c r="J38" s="176"/>
      <c r="K38" s="176"/>
      <c r="L38" s="176"/>
      <c r="M38" s="176"/>
      <c r="N38" s="176"/>
      <c r="O38" s="176"/>
      <c r="P38" s="176"/>
      <c r="Q38" s="176"/>
      <c r="R38" s="176"/>
      <c r="S38" s="176"/>
      <c r="T38" s="176"/>
      <c r="U38" s="177"/>
      <c r="V38" s="87"/>
      <c r="W38" s="185" t="s">
        <v>163</v>
      </c>
      <c r="X38" s="185"/>
      <c r="Y38" s="185"/>
      <c r="Z38" s="185"/>
      <c r="AA38" s="185"/>
      <c r="AC38" s="173" t="s">
        <v>218</v>
      </c>
      <c r="AD38" s="173"/>
      <c r="AE38" s="173"/>
      <c r="AF38" s="173"/>
      <c r="AG38" s="173"/>
      <c r="AH38" s="173"/>
      <c r="AI38" s="173"/>
      <c r="AJ38" s="173"/>
      <c r="AK38" s="173"/>
      <c r="AL38" s="173"/>
    </row>
    <row r="39" spans="1:39" ht="27" customHeight="1">
      <c r="A39" s="8" t="s">
        <v>164</v>
      </c>
      <c r="B39" s="8"/>
      <c r="C39" s="8"/>
      <c r="D39" s="8"/>
      <c r="E39" s="8"/>
      <c r="F39" s="8"/>
      <c r="G39" s="8"/>
      <c r="H39" s="189"/>
      <c r="I39" s="190"/>
      <c r="J39" s="190"/>
      <c r="K39" s="190"/>
      <c r="L39" s="190"/>
      <c r="M39" s="190"/>
      <c r="N39" s="190"/>
      <c r="O39" s="190"/>
      <c r="P39" s="190"/>
      <c r="Q39" s="190"/>
      <c r="R39" s="190"/>
      <c r="S39" s="190"/>
      <c r="T39" s="190"/>
      <c r="U39" s="191"/>
      <c r="V39" s="87"/>
      <c r="W39" s="207" t="s">
        <v>246</v>
      </c>
      <c r="X39" s="207"/>
      <c r="Y39" s="207"/>
      <c r="Z39" s="207"/>
      <c r="AA39" s="207"/>
      <c r="AC39" s="173" t="s">
        <v>178</v>
      </c>
      <c r="AD39" s="173"/>
      <c r="AE39" s="173"/>
      <c r="AF39" s="173"/>
      <c r="AG39" s="173"/>
      <c r="AH39" s="173"/>
      <c r="AI39" s="173"/>
      <c r="AJ39" s="173"/>
      <c r="AK39" s="173"/>
      <c r="AL39" s="173"/>
    </row>
    <row r="40" spans="1:39" ht="13.5">
      <c r="H40" s="135"/>
      <c r="U40" s="136"/>
    </row>
    <row r="41" spans="1:39" ht="27" customHeight="1">
      <c r="D41" s="74" t="s">
        <v>56</v>
      </c>
      <c r="E41" s="31"/>
      <c r="F41" s="5"/>
      <c r="G41" s="5"/>
      <c r="H41" s="137" t="s">
        <v>46</v>
      </c>
      <c r="I41" s="67"/>
      <c r="J41" s="65" t="s">
        <v>166</v>
      </c>
      <c r="K41" s="67"/>
      <c r="L41" s="65" t="s">
        <v>167</v>
      </c>
      <c r="M41" s="67"/>
      <c r="N41" s="65" t="s">
        <v>168</v>
      </c>
      <c r="O41" s="67"/>
      <c r="P41" s="65" t="s">
        <v>22</v>
      </c>
      <c r="Q41" s="67"/>
      <c r="R41" s="65" t="s">
        <v>12</v>
      </c>
      <c r="S41" s="66"/>
      <c r="T41" s="69" t="s">
        <v>169</v>
      </c>
      <c r="U41" s="138"/>
      <c r="V41" s="1"/>
      <c r="W41" s="156" t="s">
        <v>46</v>
      </c>
      <c r="X41" s="156"/>
      <c r="Y41" s="156" t="s">
        <v>166</v>
      </c>
      <c r="Z41" s="156"/>
      <c r="AA41" s="1"/>
      <c r="AC41" s="1"/>
    </row>
    <row r="42" spans="1:39" ht="27" customHeight="1">
      <c r="D42" s="70"/>
      <c r="E42" s="20"/>
      <c r="F42" s="78"/>
      <c r="G42" s="78"/>
      <c r="H42" s="139" t="s">
        <v>20</v>
      </c>
      <c r="I42" s="68" t="s">
        <v>21</v>
      </c>
      <c r="J42" s="113" t="s">
        <v>20</v>
      </c>
      <c r="K42" s="68" t="s">
        <v>21</v>
      </c>
      <c r="L42" s="113" t="s">
        <v>20</v>
      </c>
      <c r="M42" s="68" t="s">
        <v>21</v>
      </c>
      <c r="N42" s="113" t="s">
        <v>20</v>
      </c>
      <c r="O42" s="68" t="s">
        <v>21</v>
      </c>
      <c r="P42" s="113" t="s">
        <v>20</v>
      </c>
      <c r="Q42" s="68" t="s">
        <v>21</v>
      </c>
      <c r="R42" s="113" t="s">
        <v>20</v>
      </c>
      <c r="S42" s="121" t="s">
        <v>21</v>
      </c>
      <c r="T42" s="120" t="s">
        <v>20</v>
      </c>
      <c r="U42" s="140" t="s">
        <v>21</v>
      </c>
      <c r="V42" s="1"/>
      <c r="W42" s="113" t="s">
        <v>20</v>
      </c>
      <c r="X42" s="68" t="s">
        <v>21</v>
      </c>
      <c r="Y42" s="113" t="s">
        <v>20</v>
      </c>
      <c r="Z42" s="68" t="s">
        <v>21</v>
      </c>
      <c r="AA42" s="1"/>
      <c r="AC42" s="1"/>
    </row>
    <row r="43" spans="1:39" ht="27" customHeight="1">
      <c r="D43" s="27" t="s">
        <v>16</v>
      </c>
      <c r="E43" s="34"/>
      <c r="F43" s="8"/>
      <c r="G43" s="8"/>
      <c r="H43" s="141"/>
      <c r="I43" s="102"/>
      <c r="J43" s="101"/>
      <c r="K43" s="102"/>
      <c r="L43" s="101"/>
      <c r="M43" s="102"/>
      <c r="N43" s="101"/>
      <c r="O43" s="102"/>
      <c r="P43" s="101"/>
      <c r="Q43" s="102"/>
      <c r="R43" s="101"/>
      <c r="S43" s="103"/>
      <c r="T43" s="104">
        <f>H43+J43+L43+N43+P43+R43</f>
        <v>0</v>
      </c>
      <c r="U43" s="142">
        <f>I43+K43+M43+O43+Q43+S43</f>
        <v>0</v>
      </c>
      <c r="V43" s="1"/>
      <c r="W43" s="157">
        <v>1</v>
      </c>
      <c r="X43" s="158"/>
      <c r="Y43" s="157">
        <v>1</v>
      </c>
      <c r="Z43" s="158">
        <v>1</v>
      </c>
      <c r="AC43" s="169" t="s">
        <v>210</v>
      </c>
      <c r="AD43" s="169"/>
      <c r="AE43" s="169"/>
      <c r="AF43" s="169"/>
      <c r="AG43" s="169"/>
      <c r="AH43" s="169"/>
      <c r="AI43" s="169"/>
      <c r="AJ43" s="169"/>
      <c r="AK43" s="169"/>
      <c r="AL43" s="169"/>
    </row>
    <row r="44" spans="1:39" ht="27" customHeight="1">
      <c r="D44" s="27" t="s">
        <v>17</v>
      </c>
      <c r="E44" s="34"/>
      <c r="F44" s="8"/>
      <c r="G44" s="8"/>
      <c r="H44" s="141"/>
      <c r="I44" s="102"/>
      <c r="J44" s="101"/>
      <c r="K44" s="102"/>
      <c r="L44" s="101"/>
      <c r="M44" s="102"/>
      <c r="N44" s="101"/>
      <c r="O44" s="102"/>
      <c r="P44" s="101"/>
      <c r="Q44" s="102"/>
      <c r="R44" s="101"/>
      <c r="S44" s="103"/>
      <c r="T44" s="104">
        <f t="shared" ref="T44:T47" si="0">H44+J44+L44+N44+P44+R44</f>
        <v>0</v>
      </c>
      <c r="U44" s="142">
        <f t="shared" ref="U44:U47" si="1">I44+K44+M44+O44+Q44+S44</f>
        <v>0</v>
      </c>
      <c r="V44" s="1"/>
      <c r="W44" s="157"/>
      <c r="X44" s="158"/>
      <c r="Y44" s="157"/>
      <c r="Z44" s="158"/>
      <c r="AA44" s="1"/>
      <c r="AC44" s="169" t="s">
        <v>208</v>
      </c>
      <c r="AD44" s="169"/>
      <c r="AE44" s="169"/>
      <c r="AF44" s="169"/>
      <c r="AG44" s="169"/>
      <c r="AH44" s="169"/>
      <c r="AI44" s="169"/>
      <c r="AJ44" s="169"/>
      <c r="AK44" s="169"/>
      <c r="AL44" s="169"/>
    </row>
    <row r="45" spans="1:39" ht="27" customHeight="1" thickBot="1">
      <c r="D45" s="27" t="s">
        <v>18</v>
      </c>
      <c r="E45" s="34"/>
      <c r="F45" s="8"/>
      <c r="G45" s="8"/>
      <c r="H45" s="141"/>
      <c r="I45" s="102"/>
      <c r="J45" s="101"/>
      <c r="K45" s="102"/>
      <c r="L45" s="101"/>
      <c r="M45" s="102"/>
      <c r="N45" s="101"/>
      <c r="O45" s="102"/>
      <c r="P45" s="101"/>
      <c r="Q45" s="102"/>
      <c r="R45" s="101"/>
      <c r="S45" s="103"/>
      <c r="T45" s="104">
        <f t="shared" si="0"/>
        <v>0</v>
      </c>
      <c r="U45" s="142">
        <f t="shared" si="1"/>
        <v>0</v>
      </c>
      <c r="V45" s="1"/>
      <c r="W45" s="157"/>
      <c r="X45" s="158"/>
      <c r="Y45" s="157"/>
      <c r="Z45" s="158"/>
      <c r="AA45" s="1"/>
      <c r="AC45" t="s">
        <v>209</v>
      </c>
    </row>
    <row r="46" spans="1:39" ht="27" customHeight="1">
      <c r="D46" s="27" t="s">
        <v>19</v>
      </c>
      <c r="E46" s="34"/>
      <c r="F46" s="8"/>
      <c r="G46" s="8"/>
      <c r="H46" s="141"/>
      <c r="I46" s="102"/>
      <c r="J46" s="101"/>
      <c r="K46" s="102"/>
      <c r="L46" s="101"/>
      <c r="M46" s="102"/>
      <c r="N46" s="101"/>
      <c r="O46" s="102"/>
      <c r="P46" s="101"/>
      <c r="Q46" s="102"/>
      <c r="R46" s="101"/>
      <c r="S46" s="103"/>
      <c r="T46" s="104">
        <f t="shared" si="0"/>
        <v>0</v>
      </c>
      <c r="U46" s="142">
        <f t="shared" si="1"/>
        <v>0</v>
      </c>
      <c r="V46" s="119" t="s">
        <v>136</v>
      </c>
      <c r="W46" s="157"/>
      <c r="X46" s="158"/>
      <c r="Y46" s="157"/>
      <c r="Z46" s="158"/>
      <c r="AA46" s="1"/>
    </row>
    <row r="47" spans="1:39" ht="27" customHeight="1" thickBot="1">
      <c r="D47" s="72" t="s">
        <v>12</v>
      </c>
      <c r="E47" s="71"/>
      <c r="F47" s="84"/>
      <c r="G47" s="84"/>
      <c r="H47" s="143"/>
      <c r="I47" s="106"/>
      <c r="J47" s="105"/>
      <c r="K47" s="106"/>
      <c r="L47" s="105"/>
      <c r="M47" s="106"/>
      <c r="N47" s="105"/>
      <c r="O47" s="106"/>
      <c r="P47" s="105"/>
      <c r="Q47" s="106"/>
      <c r="R47" s="105"/>
      <c r="S47" s="107"/>
      <c r="T47" s="108">
        <f t="shared" si="0"/>
        <v>0</v>
      </c>
      <c r="U47" s="144">
        <f t="shared" si="1"/>
        <v>0</v>
      </c>
      <c r="V47" s="133">
        <f>SUM(T43:U47)</f>
        <v>0</v>
      </c>
      <c r="W47" s="159"/>
      <c r="X47" s="160"/>
      <c r="Y47" s="159"/>
      <c r="Z47" s="160"/>
      <c r="AA47" s="1"/>
      <c r="AB47" s="95"/>
      <c r="AC47" s="174" t="s">
        <v>233</v>
      </c>
      <c r="AD47" s="174"/>
      <c r="AE47" s="174"/>
      <c r="AF47" s="174"/>
      <c r="AG47" s="174"/>
      <c r="AH47" s="174"/>
      <c r="AI47" s="174"/>
      <c r="AJ47" s="174"/>
      <c r="AK47" s="174"/>
      <c r="AL47" s="174"/>
      <c r="AM47" s="95"/>
    </row>
    <row r="48" spans="1:39" ht="27" customHeight="1" thickTop="1" thickBot="1">
      <c r="D48" s="70" t="s">
        <v>71</v>
      </c>
      <c r="E48" s="20"/>
      <c r="F48" s="78"/>
      <c r="G48" s="78"/>
      <c r="H48" s="145"/>
      <c r="I48" s="110"/>
      <c r="J48" s="109"/>
      <c r="K48" s="110"/>
      <c r="L48" s="109"/>
      <c r="M48" s="110"/>
      <c r="N48" s="109"/>
      <c r="O48" s="110"/>
      <c r="P48" s="109"/>
      <c r="Q48" s="110"/>
      <c r="R48" s="109"/>
      <c r="S48" s="110"/>
      <c r="T48" s="111">
        <f>H48+J48+L48+N48+P48+R48</f>
        <v>0</v>
      </c>
      <c r="U48" s="146">
        <f>I48+K48+M48+O48+Q48+S48</f>
        <v>0</v>
      </c>
      <c r="V48" s="134">
        <f>SUM(T48:U48)</f>
        <v>0</v>
      </c>
      <c r="W48" s="161"/>
      <c r="X48" s="162"/>
      <c r="Y48" s="161"/>
      <c r="Z48" s="162">
        <v>1</v>
      </c>
      <c r="AB48" s="95"/>
      <c r="AC48" s="174" t="s">
        <v>207</v>
      </c>
      <c r="AD48" s="174"/>
      <c r="AE48" s="174"/>
      <c r="AF48" s="174"/>
      <c r="AG48" s="174"/>
      <c r="AH48" s="174"/>
      <c r="AI48" s="174"/>
      <c r="AJ48" s="174"/>
      <c r="AK48" s="174"/>
      <c r="AL48" s="174"/>
      <c r="AM48" s="95"/>
    </row>
    <row r="49" spans="1:38" ht="13.5">
      <c r="A49" s="78"/>
      <c r="B49" s="78"/>
      <c r="C49" s="78"/>
      <c r="D49" s="78"/>
      <c r="E49" s="78"/>
      <c r="F49" s="78"/>
      <c r="G49" s="78"/>
      <c r="H49" s="147"/>
      <c r="I49" s="78"/>
      <c r="J49" s="78"/>
      <c r="K49" s="78"/>
      <c r="L49" s="78"/>
      <c r="M49" s="78"/>
      <c r="N49" s="78"/>
      <c r="O49" s="78"/>
      <c r="P49" s="78"/>
      <c r="Q49" s="78"/>
      <c r="R49" s="78"/>
      <c r="S49" s="78"/>
      <c r="T49" s="78"/>
      <c r="U49" s="132"/>
      <c r="V49" s="78"/>
      <c r="W49" s="78"/>
      <c r="X49" s="78"/>
      <c r="Y49" s="78"/>
      <c r="Z49" s="78"/>
      <c r="AA49" s="78"/>
      <c r="AC49" s="78"/>
      <c r="AD49" s="78"/>
      <c r="AE49" s="78"/>
      <c r="AF49" s="78"/>
      <c r="AG49" s="78"/>
      <c r="AH49" s="78"/>
      <c r="AI49" s="78"/>
      <c r="AJ49" s="78"/>
      <c r="AK49" s="78"/>
      <c r="AL49" s="78"/>
    </row>
    <row r="50" spans="1:38" ht="39" customHeight="1">
      <c r="A50" s="20" t="s">
        <v>67</v>
      </c>
      <c r="B50" s="78"/>
      <c r="C50" s="78"/>
      <c r="D50" s="78"/>
      <c r="E50" s="78"/>
      <c r="F50" s="78"/>
      <c r="G50" s="78"/>
      <c r="H50" s="186"/>
      <c r="I50" s="187"/>
      <c r="J50" s="187"/>
      <c r="K50" s="187"/>
      <c r="L50" s="187"/>
      <c r="M50" s="187"/>
      <c r="N50" s="187"/>
      <c r="O50" s="187"/>
      <c r="P50" s="187"/>
      <c r="Q50" s="187"/>
      <c r="R50" s="187"/>
      <c r="S50" s="187"/>
      <c r="T50" s="187"/>
      <c r="U50" s="188"/>
      <c r="V50" s="78"/>
      <c r="W50" s="182" t="s">
        <v>220</v>
      </c>
      <c r="X50" s="182"/>
      <c r="Y50" s="182"/>
      <c r="Z50" s="182"/>
      <c r="AA50" s="182"/>
      <c r="AC50" s="173" t="s">
        <v>232</v>
      </c>
      <c r="AD50" s="181"/>
      <c r="AE50" s="181"/>
      <c r="AF50" s="181"/>
      <c r="AG50" s="181"/>
      <c r="AH50" s="181"/>
      <c r="AI50" s="181"/>
      <c r="AJ50" s="181"/>
      <c r="AK50" s="181"/>
      <c r="AL50" s="181"/>
    </row>
    <row r="51" spans="1:38" ht="68.25" customHeight="1">
      <c r="A51" s="20" t="s">
        <v>51</v>
      </c>
      <c r="B51" s="78"/>
      <c r="C51" s="78"/>
      <c r="D51" s="78"/>
      <c r="E51" s="78"/>
      <c r="F51" s="78"/>
      <c r="G51" s="78"/>
      <c r="H51" s="186"/>
      <c r="I51" s="187"/>
      <c r="J51" s="187"/>
      <c r="K51" s="187"/>
      <c r="L51" s="187"/>
      <c r="M51" s="187"/>
      <c r="N51" s="187"/>
      <c r="O51" s="187"/>
      <c r="P51" s="187"/>
      <c r="Q51" s="187"/>
      <c r="R51" s="187"/>
      <c r="S51" s="187"/>
      <c r="T51" s="187"/>
      <c r="U51" s="188"/>
      <c r="V51" s="78"/>
      <c r="W51" s="182" t="s">
        <v>242</v>
      </c>
      <c r="X51" s="182"/>
      <c r="Y51" s="182"/>
      <c r="Z51" s="182"/>
      <c r="AA51" s="182"/>
      <c r="AC51" s="173" t="s">
        <v>235</v>
      </c>
      <c r="AD51" s="173"/>
      <c r="AE51" s="173"/>
      <c r="AF51" s="173"/>
      <c r="AG51" s="173"/>
      <c r="AH51" s="173"/>
      <c r="AI51" s="173"/>
      <c r="AJ51" s="173"/>
      <c r="AK51" s="173"/>
      <c r="AL51" s="173"/>
    </row>
    <row r="52" spans="1:38" ht="27" customHeight="1">
      <c r="A52" s="173" t="s">
        <v>188</v>
      </c>
      <c r="B52" s="173"/>
      <c r="C52" s="173"/>
      <c r="D52" s="173"/>
      <c r="E52" s="173"/>
      <c r="F52" s="173"/>
      <c r="G52" s="173"/>
      <c r="H52" s="131"/>
      <c r="I52" s="100" t="s">
        <v>179</v>
      </c>
      <c r="J52" s="99"/>
      <c r="K52" s="100" t="s">
        <v>180</v>
      </c>
      <c r="L52" s="78"/>
      <c r="M52" s="78"/>
      <c r="N52" s="78"/>
      <c r="O52" s="78"/>
      <c r="P52" s="78"/>
      <c r="Q52" s="78"/>
      <c r="R52" s="78"/>
      <c r="S52" s="78"/>
      <c r="T52" s="78"/>
      <c r="U52" s="132"/>
      <c r="V52" s="78"/>
      <c r="W52" s="98">
        <v>16</v>
      </c>
      <c r="X52" s="8" t="s">
        <v>179</v>
      </c>
      <c r="Y52" s="98">
        <v>30</v>
      </c>
      <c r="Z52" s="98"/>
      <c r="AA52" s="8" t="s">
        <v>180</v>
      </c>
      <c r="AC52" s="173" t="s">
        <v>217</v>
      </c>
      <c r="AD52" s="181"/>
      <c r="AE52" s="181"/>
      <c r="AF52" s="181"/>
      <c r="AG52" s="181"/>
      <c r="AH52" s="181"/>
      <c r="AI52" s="181"/>
      <c r="AJ52" s="181"/>
      <c r="AK52" s="181"/>
      <c r="AL52" s="181"/>
    </row>
    <row r="53" spans="1:38" ht="13.5">
      <c r="H53" s="135"/>
      <c r="U53" s="136"/>
    </row>
    <row r="54" spans="1:38" s="1" customFormat="1" ht="41.25" customHeight="1">
      <c r="D54" s="227" t="s">
        <v>206</v>
      </c>
      <c r="E54" s="228"/>
      <c r="F54" s="228"/>
      <c r="G54" s="228"/>
      <c r="H54" s="229"/>
      <c r="I54" s="206"/>
      <c r="J54" s="205"/>
      <c r="K54" s="206"/>
      <c r="L54" s="205"/>
      <c r="M54" s="206"/>
      <c r="N54" s="205"/>
      <c r="O54" s="206"/>
      <c r="P54" s="205"/>
      <c r="Q54" s="206"/>
      <c r="R54" s="205"/>
      <c r="S54" s="206"/>
      <c r="T54" s="205"/>
      <c r="U54" s="214"/>
      <c r="W54" s="208" t="s">
        <v>252</v>
      </c>
      <c r="X54" s="209"/>
      <c r="Y54" s="208" t="s">
        <v>253</v>
      </c>
      <c r="Z54" s="209"/>
      <c r="AC54" s="197" t="s">
        <v>254</v>
      </c>
      <c r="AD54" s="197"/>
      <c r="AE54" s="197"/>
      <c r="AF54" s="197"/>
      <c r="AG54" s="197"/>
      <c r="AH54" s="197"/>
      <c r="AI54" s="197"/>
      <c r="AJ54" s="197"/>
      <c r="AK54" s="197"/>
      <c r="AL54" s="197"/>
    </row>
    <row r="55" spans="1:38" s="1" customFormat="1" ht="27" customHeight="1">
      <c r="D55" s="223" t="s">
        <v>32</v>
      </c>
      <c r="E55" s="224"/>
      <c r="F55" s="224"/>
      <c r="G55" s="224"/>
      <c r="H55" s="148"/>
      <c r="I55" s="116" t="s">
        <v>35</v>
      </c>
      <c r="J55" s="75"/>
      <c r="K55" s="116" t="s">
        <v>35</v>
      </c>
      <c r="L55" s="75"/>
      <c r="M55" s="116" t="s">
        <v>35</v>
      </c>
      <c r="N55" s="75"/>
      <c r="O55" s="116" t="s">
        <v>35</v>
      </c>
      <c r="P55" s="75"/>
      <c r="Q55" s="116" t="s">
        <v>35</v>
      </c>
      <c r="R55" s="75"/>
      <c r="S55" s="116" t="s">
        <v>35</v>
      </c>
      <c r="T55" s="75"/>
      <c r="U55" s="149" t="s">
        <v>35</v>
      </c>
      <c r="W55" s="163"/>
      <c r="X55" s="116" t="s">
        <v>35</v>
      </c>
      <c r="Y55" s="163">
        <v>3</v>
      </c>
      <c r="Z55" s="122" t="s">
        <v>35</v>
      </c>
      <c r="AC55" s="169" t="s">
        <v>236</v>
      </c>
      <c r="AD55" s="169"/>
      <c r="AE55" s="169"/>
      <c r="AF55" s="169"/>
      <c r="AG55" s="169"/>
      <c r="AH55" s="169"/>
      <c r="AI55" s="169"/>
      <c r="AJ55" s="169"/>
      <c r="AK55" s="169"/>
      <c r="AL55" s="169"/>
    </row>
    <row r="56" spans="1:38" s="1" customFormat="1" ht="27" customHeight="1">
      <c r="D56" s="225" t="s">
        <v>33</v>
      </c>
      <c r="E56" s="226"/>
      <c r="F56" s="226"/>
      <c r="G56" s="226"/>
      <c r="H56" s="150"/>
      <c r="I56" s="115" t="s">
        <v>35</v>
      </c>
      <c r="J56" s="76"/>
      <c r="K56" s="115" t="s">
        <v>35</v>
      </c>
      <c r="L56" s="76"/>
      <c r="M56" s="115" t="s">
        <v>35</v>
      </c>
      <c r="N56" s="76"/>
      <c r="O56" s="115" t="s">
        <v>35</v>
      </c>
      <c r="P56" s="76"/>
      <c r="Q56" s="115" t="s">
        <v>35</v>
      </c>
      <c r="R56" s="76"/>
      <c r="S56" s="115" t="s">
        <v>35</v>
      </c>
      <c r="T56" s="76"/>
      <c r="U56" s="151" t="s">
        <v>35</v>
      </c>
      <c r="W56" s="164"/>
      <c r="X56" s="115" t="s">
        <v>35</v>
      </c>
      <c r="Y56" s="164">
        <v>3</v>
      </c>
      <c r="Z56" s="125" t="s">
        <v>35</v>
      </c>
      <c r="AC56" s="174" t="s">
        <v>212</v>
      </c>
      <c r="AD56" s="174"/>
      <c r="AE56" s="174"/>
      <c r="AF56" s="174"/>
      <c r="AG56" s="174"/>
      <c r="AH56" s="174"/>
      <c r="AI56" s="174"/>
      <c r="AJ56" s="174"/>
      <c r="AK56" s="174"/>
      <c r="AL56" s="174"/>
    </row>
    <row r="57" spans="1:38" s="1" customFormat="1" ht="27" customHeight="1">
      <c r="D57" s="217" t="s">
        <v>34</v>
      </c>
      <c r="E57" s="218"/>
      <c r="F57" s="218"/>
      <c r="G57" s="218"/>
      <c r="H57" s="152"/>
      <c r="I57" s="114" t="s">
        <v>35</v>
      </c>
      <c r="J57" s="77"/>
      <c r="K57" s="114" t="s">
        <v>35</v>
      </c>
      <c r="L57" s="77"/>
      <c r="M57" s="114" t="s">
        <v>35</v>
      </c>
      <c r="N57" s="77"/>
      <c r="O57" s="114" t="s">
        <v>35</v>
      </c>
      <c r="P57" s="77"/>
      <c r="Q57" s="114" t="s">
        <v>35</v>
      </c>
      <c r="R57" s="77"/>
      <c r="S57" s="114" t="s">
        <v>35</v>
      </c>
      <c r="T57" s="77"/>
      <c r="U57" s="153" t="s">
        <v>35</v>
      </c>
      <c r="W57" s="165">
        <v>3</v>
      </c>
      <c r="X57" s="114" t="s">
        <v>35</v>
      </c>
      <c r="Y57" s="165"/>
      <c r="Z57" s="124" t="s">
        <v>35</v>
      </c>
      <c r="AC57" s="174" t="s">
        <v>211</v>
      </c>
      <c r="AD57" s="174"/>
      <c r="AE57" s="174"/>
      <c r="AF57" s="174"/>
      <c r="AG57" s="174"/>
      <c r="AH57" s="174"/>
      <c r="AI57" s="174"/>
      <c r="AJ57" s="174"/>
      <c r="AK57" s="174"/>
      <c r="AL57" s="174"/>
    </row>
    <row r="58" spans="1:38" s="1" customFormat="1" ht="27" customHeight="1">
      <c r="D58" s="219" t="s">
        <v>36</v>
      </c>
      <c r="E58" s="220"/>
      <c r="F58" s="223" t="s">
        <v>20</v>
      </c>
      <c r="G58" s="224"/>
      <c r="H58" s="148"/>
      <c r="I58" s="116" t="s">
        <v>35</v>
      </c>
      <c r="J58" s="75"/>
      <c r="K58" s="116" t="s">
        <v>35</v>
      </c>
      <c r="L58" s="75"/>
      <c r="M58" s="116" t="s">
        <v>35</v>
      </c>
      <c r="N58" s="75"/>
      <c r="O58" s="116" t="s">
        <v>35</v>
      </c>
      <c r="P58" s="75"/>
      <c r="Q58" s="116" t="s">
        <v>35</v>
      </c>
      <c r="R58" s="75"/>
      <c r="S58" s="116" t="s">
        <v>35</v>
      </c>
      <c r="T58" s="75"/>
      <c r="U58" s="149" t="s">
        <v>35</v>
      </c>
      <c r="W58" s="163">
        <v>2</v>
      </c>
      <c r="X58" s="116" t="s">
        <v>35</v>
      </c>
      <c r="Y58" s="163"/>
      <c r="Z58" s="122" t="s">
        <v>35</v>
      </c>
    </row>
    <row r="59" spans="1:38" s="1" customFormat="1" ht="27" customHeight="1">
      <c r="D59" s="219"/>
      <c r="E59" s="220"/>
      <c r="F59" s="217" t="s">
        <v>21</v>
      </c>
      <c r="G59" s="218"/>
      <c r="H59" s="152"/>
      <c r="I59" s="114" t="s">
        <v>35</v>
      </c>
      <c r="J59" s="77"/>
      <c r="K59" s="114" t="s">
        <v>35</v>
      </c>
      <c r="L59" s="77"/>
      <c r="M59" s="114" t="s">
        <v>35</v>
      </c>
      <c r="N59" s="77"/>
      <c r="O59" s="114" t="s">
        <v>35</v>
      </c>
      <c r="P59" s="77"/>
      <c r="Q59" s="114" t="s">
        <v>35</v>
      </c>
      <c r="R59" s="77"/>
      <c r="S59" s="114" t="s">
        <v>35</v>
      </c>
      <c r="T59" s="77"/>
      <c r="U59" s="153" t="s">
        <v>35</v>
      </c>
      <c r="W59" s="165">
        <v>1</v>
      </c>
      <c r="X59" s="114" t="s">
        <v>35</v>
      </c>
      <c r="Y59" s="165"/>
      <c r="Z59" s="124" t="s">
        <v>35</v>
      </c>
    </row>
    <row r="60" spans="1:38" s="1" customFormat="1" ht="27" customHeight="1">
      <c r="D60" s="221"/>
      <c r="E60" s="222"/>
      <c r="F60" s="215" t="s">
        <v>23</v>
      </c>
      <c r="G60" s="216"/>
      <c r="H60" s="154">
        <f>SUM(H58:I59)</f>
        <v>0</v>
      </c>
      <c r="I60" s="117" t="s">
        <v>35</v>
      </c>
      <c r="J60" s="118">
        <f>SUM(J58:K59)</f>
        <v>0</v>
      </c>
      <c r="K60" s="117" t="s">
        <v>35</v>
      </c>
      <c r="L60" s="118">
        <f>SUM(L58:M59)</f>
        <v>0</v>
      </c>
      <c r="M60" s="117" t="s">
        <v>35</v>
      </c>
      <c r="N60" s="118">
        <f>SUM(N58:O59)</f>
        <v>0</v>
      </c>
      <c r="O60" s="117" t="s">
        <v>35</v>
      </c>
      <c r="P60" s="118">
        <f>SUM(P58:Q59)</f>
        <v>0</v>
      </c>
      <c r="Q60" s="117" t="s">
        <v>35</v>
      </c>
      <c r="R60" s="118">
        <f>SUM(R58:S59)</f>
        <v>0</v>
      </c>
      <c r="S60" s="117" t="s">
        <v>35</v>
      </c>
      <c r="T60" s="118">
        <f>SUM(T58:U59)</f>
        <v>0</v>
      </c>
      <c r="U60" s="155" t="s">
        <v>35</v>
      </c>
      <c r="W60" s="118">
        <f>SUM(W58:X59)</f>
        <v>3</v>
      </c>
      <c r="X60" s="117" t="s">
        <v>35</v>
      </c>
      <c r="Y60" s="118">
        <f>SUM(Y58:Z59)</f>
        <v>0</v>
      </c>
      <c r="Z60" s="123" t="s">
        <v>35</v>
      </c>
      <c r="AC60" s="1" t="s">
        <v>234</v>
      </c>
    </row>
    <row r="61" spans="1:38" ht="13.5">
      <c r="A61" s="78"/>
      <c r="B61" s="78"/>
      <c r="C61" s="78"/>
      <c r="D61" s="78"/>
      <c r="E61" s="78"/>
      <c r="F61" s="78"/>
      <c r="G61" s="78"/>
      <c r="H61" s="147"/>
      <c r="I61" s="78"/>
      <c r="J61" s="78"/>
      <c r="K61" s="78"/>
      <c r="L61" s="78"/>
      <c r="M61" s="78"/>
      <c r="N61" s="78"/>
      <c r="O61" s="78"/>
      <c r="P61" s="78"/>
      <c r="Q61" s="78"/>
      <c r="R61" s="78"/>
      <c r="S61" s="78"/>
      <c r="T61" s="78"/>
      <c r="U61" s="132"/>
      <c r="V61" s="78"/>
      <c r="W61" s="78"/>
      <c r="X61" s="78"/>
      <c r="Y61" s="78"/>
      <c r="Z61" s="78"/>
      <c r="AA61" s="78"/>
      <c r="AC61" s="78"/>
      <c r="AD61" s="78"/>
      <c r="AE61" s="78"/>
      <c r="AF61" s="78"/>
      <c r="AG61" s="78"/>
      <c r="AH61" s="78"/>
      <c r="AI61" s="78"/>
      <c r="AJ61" s="78"/>
    </row>
    <row r="62" spans="1:38" ht="41.25" customHeight="1">
      <c r="A62" s="213" t="s">
        <v>72</v>
      </c>
      <c r="B62" s="213"/>
      <c r="C62" s="213"/>
      <c r="D62" s="213"/>
      <c r="E62" s="213"/>
      <c r="F62" s="213"/>
      <c r="G62" s="213"/>
      <c r="H62" s="175"/>
      <c r="I62" s="176"/>
      <c r="J62" s="176"/>
      <c r="K62" s="176"/>
      <c r="L62" s="176"/>
      <c r="M62" s="176"/>
      <c r="N62" s="176"/>
      <c r="O62" s="176"/>
      <c r="P62" s="176"/>
      <c r="Q62" s="176"/>
      <c r="R62" s="176"/>
      <c r="S62" s="176"/>
      <c r="T62" s="176"/>
      <c r="U62" s="177"/>
      <c r="V62" s="93"/>
      <c r="W62" s="195" t="s">
        <v>255</v>
      </c>
      <c r="X62" s="195"/>
      <c r="Y62" s="195"/>
      <c r="Z62" s="195"/>
      <c r="AA62" s="195"/>
      <c r="AC62" s="173" t="s">
        <v>194</v>
      </c>
      <c r="AD62" s="173"/>
      <c r="AE62" s="173"/>
      <c r="AF62" s="173"/>
      <c r="AG62" s="173"/>
      <c r="AH62" s="173"/>
      <c r="AI62" s="173"/>
      <c r="AJ62" s="173"/>
      <c r="AK62" s="173"/>
      <c r="AL62" s="173"/>
    </row>
    <row r="63" spans="1:38" ht="13.5">
      <c r="J63" s="96"/>
    </row>
    <row r="64" spans="1:38" ht="27" customHeight="1">
      <c r="A64" s="112" t="s">
        <v>215</v>
      </c>
      <c r="B64" s="112"/>
    </row>
    <row r="65" spans="1:2" ht="27" customHeight="1">
      <c r="A65" s="112" t="s">
        <v>248</v>
      </c>
      <c r="B65" s="112"/>
    </row>
    <row r="66" spans="1:2" ht="27" customHeight="1">
      <c r="A66" s="112" t="s">
        <v>231</v>
      </c>
      <c r="B66" s="112"/>
    </row>
  </sheetData>
  <mergeCells count="121">
    <mergeCell ref="A62:G62"/>
    <mergeCell ref="W51:AA51"/>
    <mergeCell ref="AC31:AL31"/>
    <mergeCell ref="AC32:AL32"/>
    <mergeCell ref="AC54:AL54"/>
    <mergeCell ref="AC52:AL52"/>
    <mergeCell ref="R54:S54"/>
    <mergeCell ref="T54:U54"/>
    <mergeCell ref="F60:G60"/>
    <mergeCell ref="F59:G59"/>
    <mergeCell ref="D58:E60"/>
    <mergeCell ref="F58:G58"/>
    <mergeCell ref="D57:G57"/>
    <mergeCell ref="D56:G56"/>
    <mergeCell ref="D55:G55"/>
    <mergeCell ref="D54:G54"/>
    <mergeCell ref="H54:I54"/>
    <mergeCell ref="A52:G52"/>
    <mergeCell ref="A23:G23"/>
    <mergeCell ref="W50:AA50"/>
    <mergeCell ref="W39:AA39"/>
    <mergeCell ref="AC7:AL7"/>
    <mergeCell ref="AC29:AL29"/>
    <mergeCell ref="W54:X54"/>
    <mergeCell ref="Y54:Z54"/>
    <mergeCell ref="H7:U7"/>
    <mergeCell ref="AC11:AL11"/>
    <mergeCell ref="W22:AA22"/>
    <mergeCell ref="A9:G9"/>
    <mergeCell ref="W20:AA20"/>
    <mergeCell ref="W21:AA21"/>
    <mergeCell ref="W19:AA19"/>
    <mergeCell ref="W18:AA18"/>
    <mergeCell ref="A18:G18"/>
    <mergeCell ref="H18:U18"/>
    <mergeCell ref="H19:U19"/>
    <mergeCell ref="H20:U20"/>
    <mergeCell ref="H21:U21"/>
    <mergeCell ref="A27:G27"/>
    <mergeCell ref="H26:U26"/>
    <mergeCell ref="AC38:AL38"/>
    <mergeCell ref="AC30:AL30"/>
    <mergeCell ref="AC27:AL27"/>
    <mergeCell ref="W23:AA23"/>
    <mergeCell ref="W37:AA37"/>
    <mergeCell ref="W38:AA38"/>
    <mergeCell ref="W31:AA31"/>
    <mergeCell ref="W32:AA32"/>
    <mergeCell ref="W34:AA34"/>
    <mergeCell ref="W36:AA36"/>
    <mergeCell ref="H27:U27"/>
    <mergeCell ref="H28:U28"/>
    <mergeCell ref="H29:U29"/>
    <mergeCell ref="H30:U30"/>
    <mergeCell ref="H31:U31"/>
    <mergeCell ref="H32:U32"/>
    <mergeCell ref="H23:U23"/>
    <mergeCell ref="W25:AA25"/>
    <mergeCell ref="W26:AA26"/>
    <mergeCell ref="W27:AA27"/>
    <mergeCell ref="W28:AA28"/>
    <mergeCell ref="W29:AA29"/>
    <mergeCell ref="W7:AA7"/>
    <mergeCell ref="W9:AA9"/>
    <mergeCell ref="W11:AA11"/>
    <mergeCell ref="W10:AA10"/>
    <mergeCell ref="W12:AA12"/>
    <mergeCell ref="H22:U22"/>
    <mergeCell ref="H62:U62"/>
    <mergeCell ref="H51:U51"/>
    <mergeCell ref="H50:U50"/>
    <mergeCell ref="H36:U36"/>
    <mergeCell ref="H37:U37"/>
    <mergeCell ref="H38:U38"/>
    <mergeCell ref="H39:U39"/>
    <mergeCell ref="H34:U34"/>
    <mergeCell ref="W62:AA62"/>
    <mergeCell ref="W13:AA13"/>
    <mergeCell ref="W14:AA14"/>
    <mergeCell ref="W15:AA15"/>
    <mergeCell ref="J54:K54"/>
    <mergeCell ref="L54:M54"/>
    <mergeCell ref="N54:O54"/>
    <mergeCell ref="P54:Q54"/>
    <mergeCell ref="W30:AA30"/>
    <mergeCell ref="AC50:AL50"/>
    <mergeCell ref="AC47:AL47"/>
    <mergeCell ref="AC48:AL48"/>
    <mergeCell ref="AC9:AL9"/>
    <mergeCell ref="AC12:AL12"/>
    <mergeCell ref="AC20:AL20"/>
    <mergeCell ref="AC21:AL21"/>
    <mergeCell ref="AC22:AL22"/>
    <mergeCell ref="AC18:AL18"/>
    <mergeCell ref="AC13:AL13"/>
    <mergeCell ref="AC14:AL14"/>
    <mergeCell ref="AC23:AL23"/>
    <mergeCell ref="AC44:AL44"/>
    <mergeCell ref="AC43:AL43"/>
    <mergeCell ref="H25:U25"/>
    <mergeCell ref="AC39:AL39"/>
    <mergeCell ref="AC51:AL51"/>
    <mergeCell ref="AC62:AL62"/>
    <mergeCell ref="AC56:AL56"/>
    <mergeCell ref="AC57:AL57"/>
    <mergeCell ref="H9:U9"/>
    <mergeCell ref="H10:U10"/>
    <mergeCell ref="H11:U11"/>
    <mergeCell ref="H12:U12"/>
    <mergeCell ref="H13:U13"/>
    <mergeCell ref="H14:U14"/>
    <mergeCell ref="H15:U15"/>
    <mergeCell ref="AC55:AL55"/>
    <mergeCell ref="AC26:AL26"/>
    <mergeCell ref="AC28:AL28"/>
    <mergeCell ref="AC34:AL34"/>
    <mergeCell ref="AC36:AL36"/>
    <mergeCell ref="AC37:AL37"/>
    <mergeCell ref="AC25:AL25"/>
    <mergeCell ref="AC33:AL33"/>
    <mergeCell ref="AC35:AL35"/>
  </mergeCells>
  <phoneticPr fontId="23"/>
  <dataValidations count="13">
    <dataValidation type="list" allowBlank="1" showInputMessage="1" showErrorMessage="1" sqref="W23 H23" xr:uid="{00000000-0002-0000-0000-000000000000}">
      <formula1>"　,承認済み"</formula1>
    </dataValidation>
    <dataValidation type="list" allowBlank="1" showInputMessage="1" showErrorMessage="1" sqref="H33 H35 W52 W33 W35 H52" xr:uid="{00000000-0002-0000-0000-000001000000}">
      <formula1>"　,8,9,10,11,12,13,14,15,16,17,18,19,20,21,22,23,0,1,2,3,4,5,6,7"</formula1>
    </dataValidation>
    <dataValidation type="list" allowBlank="1" showInputMessage="1" showErrorMessage="1" sqref="J33 J35 Y52:Z52 Y33:Z33 Y35:Z35 J52" xr:uid="{00000000-0002-0000-0000-000002000000}">
      <formula1>"　,0,15,30,45"</formula1>
    </dataValidation>
    <dataValidation type="list" allowBlank="1" showInputMessage="1" showErrorMessage="1" sqref="H34 W34" xr:uid="{00000000-0002-0000-0000-000003000000}">
      <formula1>"　,天津,清澄,札郷,その他"</formula1>
    </dataValidation>
    <dataValidation type="list" allowBlank="1" showInputMessage="1" showErrorMessage="1" sqref="H38 W38" xr:uid="{00000000-0002-0000-0000-000004000000}">
      <formula1>"　,希望する"</formula1>
    </dataValidation>
    <dataValidation type="list" allowBlank="1" showInputMessage="1" showErrorMessage="1" sqref="H50:S51" xr:uid="{00000000-0002-0000-0000-000005000000}">
      <formula1>"　,1,2,1/2"</formula1>
    </dataValidation>
    <dataValidation type="textLength" allowBlank="1" showInputMessage="1" showErrorMessage="1" sqref="H11:S11" xr:uid="{00000000-0002-0000-0000-000006000000}">
      <formula1>7</formula1>
      <formula2>7</formula2>
    </dataValidation>
    <dataValidation imeMode="disabled" allowBlank="1" showInputMessage="1" showErrorMessage="1" sqref="H22:S22 H15:S15" xr:uid="{00000000-0002-0000-0000-000007000000}"/>
    <dataValidation type="textLength" imeMode="disabled" allowBlank="1" showInputMessage="1" showErrorMessage="1" sqref="H20:S20 H13:S13" xr:uid="{00000000-0002-0000-0000-000008000000}">
      <formula1>10</formula1>
      <formula2>10</formula2>
    </dataValidation>
    <dataValidation type="textLength" imeMode="disabled" allowBlank="1" showInputMessage="1" showErrorMessage="1" sqref="H21:S21 H14:S14" xr:uid="{00000000-0002-0000-0000-000009000000}">
      <formula1>11</formula1>
      <formula2>11</formula2>
    </dataValidation>
    <dataValidation type="list" imeMode="disabled" allowBlank="1" showInputMessage="1" showErrorMessage="1" sqref="H26:S26" xr:uid="{00000000-0002-0000-0000-00000A000000}">
      <formula1>"　,a,b,c,d,a/b,a/c,a/d,b/c,b/d,c/d,a/b/c,a/b/d,a/c/d,b/c/d,a/b/c/d,"</formula1>
    </dataValidation>
    <dataValidation type="list" allowBlank="1" showInputMessage="1" showErrorMessage="1" sqref="H36:S36" xr:uid="{00000000-0002-0000-0000-00000B000000}">
      <formula1>"1,2,3,4,1/2,1/3,1/4,2/3,2/4,3/4,1/2/3,1/2/4,1/3/4,2/3/4,1/2/3/4"</formula1>
    </dataValidation>
    <dataValidation type="list" allowBlank="1" showInputMessage="1" showErrorMessage="1" sqref="H25:S25" xr:uid="{00000000-0002-0000-0000-00000C000000}">
      <formula1>" ,1,2,3,4,5,1/2,1/3,1/4,1/5,2/3,2/4,2/5,3/4,3/5,4/5,1/2/3,1/2/4,1/2/5,1/3/4,1/3/5,1/4/5,2/3/4,2/3/5,2/4/5,3/4/5,1/2/3/4,1/2/3/5,1/2/4/5,1/3/4/5,2/3/4/5,1/2/3/4/5,"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W74"/>
  <sheetViews>
    <sheetView topLeftCell="A16" workbookViewId="0">
      <selection activeCell="BK37" sqref="BK37:BN37"/>
    </sheetView>
  </sheetViews>
  <sheetFormatPr defaultColWidth="1.5" defaultRowHeight="13.5"/>
  <cols>
    <col min="1" max="69" width="1.5" style="1"/>
    <col min="70" max="70" width="1.5" style="1" customWidth="1"/>
    <col min="71" max="16384" width="1.5" style="1"/>
  </cols>
  <sheetData>
    <row r="1" spans="1:74" ht="16.5" customHeight="1">
      <c r="A1" s="1" t="s">
        <v>119</v>
      </c>
      <c r="B1" s="16"/>
      <c r="C1" s="16"/>
      <c r="H1" s="17"/>
      <c r="I1" s="17"/>
      <c r="J1" s="17"/>
      <c r="K1" s="17"/>
      <c r="L1" s="283" t="s">
        <v>43</v>
      </c>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17"/>
      <c r="BM1" s="288" t="s">
        <v>135</v>
      </c>
      <c r="BN1" s="288"/>
      <c r="BO1" s="288"/>
      <c r="BP1" s="288"/>
      <c r="BQ1" s="288"/>
      <c r="BR1" s="288"/>
      <c r="BS1" s="288"/>
      <c r="BT1" s="288"/>
      <c r="BU1" s="288"/>
      <c r="BV1" s="288"/>
    </row>
    <row r="2" spans="1:74" ht="16.5" customHeight="1">
      <c r="A2" s="16"/>
      <c r="B2" s="16"/>
      <c r="C2" s="16"/>
      <c r="G2" s="17"/>
      <c r="H2" s="17"/>
      <c r="I2" s="17"/>
      <c r="J2" s="17"/>
      <c r="K2" s="17"/>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17"/>
    </row>
    <row r="3" spans="1:74" ht="16.5" customHeight="1">
      <c r="A3" s="1" t="s">
        <v>0</v>
      </c>
    </row>
    <row r="4" spans="1:74" ht="16.5" customHeight="1">
      <c r="BG4" s="293" t="str">
        <f>IF('入力シート（利用申込書-1用）'!H7=""," ",TEXT('入力シート（利用申込書-1用）'!H7,"YYYY年M月D日(aaa）"))</f>
        <v xml:space="preserve"> </v>
      </c>
      <c r="BH4" s="293"/>
      <c r="BI4" s="293"/>
      <c r="BJ4" s="293"/>
      <c r="BK4" s="293"/>
      <c r="BL4" s="293"/>
      <c r="BM4" s="293"/>
      <c r="BN4" s="293"/>
      <c r="BO4" s="293"/>
      <c r="BP4" s="293"/>
      <c r="BQ4" s="293"/>
      <c r="BR4" s="293"/>
      <c r="BS4" s="293"/>
      <c r="BV4" s="18" t="s">
        <v>124</v>
      </c>
    </row>
    <row r="5" spans="1:74" ht="16.5" customHeight="1"/>
    <row r="6" spans="1:74" ht="16.5" customHeight="1">
      <c r="A6" s="1" t="s">
        <v>1</v>
      </c>
      <c r="AA6" s="19"/>
      <c r="AB6" s="19"/>
      <c r="AC6" s="275" t="str">
        <f>'入力シート（利用申込書-1用）'!H9&amp;"　"&amp;'入力シート（利用申込書-1用）'!H10</f>
        <v>　</v>
      </c>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row>
    <row r="7" spans="1:74" ht="3.75" customHeight="1"/>
    <row r="8" spans="1:74" ht="16.5" customHeight="1">
      <c r="A8" s="1" t="s">
        <v>2</v>
      </c>
      <c r="H8" s="259" t="s">
        <v>3</v>
      </c>
      <c r="I8" s="259"/>
      <c r="J8" s="291" t="str">
        <f>IF('入力シート（利用申込書-1用）'!$H11="","　",LEFT('入力シート（利用申込書-1用）'!$H11,3)&amp;"-"&amp;RIGHT('入力シート（利用申込書-1用）'!$H11,4))</f>
        <v>　</v>
      </c>
      <c r="K8" s="291"/>
      <c r="L8" s="291"/>
      <c r="M8" s="291"/>
      <c r="N8" s="291"/>
      <c r="O8" s="291"/>
      <c r="P8" s="291"/>
      <c r="Q8" s="291"/>
      <c r="S8" s="275" t="str">
        <f>'入力シート（利用申込書-1用）'!H12&amp;""</f>
        <v/>
      </c>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row>
    <row r="9" spans="1:74" ht="3.75" customHeight="1"/>
    <row r="10" spans="1:74" ht="16.5" customHeight="1">
      <c r="A10" s="259" t="s">
        <v>53</v>
      </c>
      <c r="B10" s="259"/>
      <c r="C10" s="259"/>
      <c r="D10" s="259"/>
      <c r="E10" s="259"/>
      <c r="F10" s="259"/>
      <c r="G10" s="275" t="str">
        <f>IF('入力シート（利用申込書-1用）'!$H13="","　",LEFT('入力シート（利用申込書-1用）'!$H13,2)&amp;"-"&amp;MID('入力シート（利用申込書-1用）'!$H13,3,4)&amp;"-"&amp;RIGHT('入力シート（利用申込書-1用）'!$H13,4))</f>
        <v>　</v>
      </c>
      <c r="H10" s="275"/>
      <c r="I10" s="275"/>
      <c r="J10" s="275"/>
      <c r="K10" s="275"/>
      <c r="L10" s="275"/>
      <c r="M10" s="275"/>
      <c r="N10" s="275"/>
      <c r="O10" s="275"/>
      <c r="P10" s="275"/>
      <c r="Q10" s="275"/>
      <c r="R10" s="275"/>
      <c r="S10" s="259" t="s">
        <v>54</v>
      </c>
      <c r="T10" s="259"/>
      <c r="U10" s="259"/>
      <c r="V10" s="259"/>
      <c r="W10" s="259"/>
      <c r="X10" s="259"/>
      <c r="Y10" s="275" t="str">
        <f>IF('入力シート（利用申込書-1用）'!$H14="","　",LEFT('入力シート（利用申込書-1用）'!$H14,3)&amp;"-"&amp;MID('入力シート（利用申込書-1用）'!$H14,4,4)&amp;"-"&amp;RIGHT('入力シート（利用申込書-1用）'!$H14,4))</f>
        <v>　</v>
      </c>
      <c r="Z10" s="275"/>
      <c r="AA10" s="275"/>
      <c r="AB10" s="275"/>
      <c r="AC10" s="275"/>
      <c r="AD10" s="275"/>
      <c r="AE10" s="275"/>
      <c r="AF10" s="275"/>
      <c r="AG10" s="275"/>
      <c r="AH10" s="275"/>
      <c r="AI10" s="275"/>
      <c r="AJ10" s="275"/>
      <c r="AK10" s="259" t="s">
        <v>55</v>
      </c>
      <c r="AL10" s="259"/>
      <c r="AM10" s="259"/>
      <c r="AN10" s="259"/>
      <c r="AO10" s="259"/>
      <c r="AP10" s="259"/>
      <c r="AQ10" s="286" t="str">
        <f>'入力シート（利用申込書-1用）'!H15&amp;""</f>
        <v/>
      </c>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row>
    <row r="11" spans="1:74" ht="3.75" customHeight="1"/>
    <row r="12" spans="1:74" ht="16.5" customHeight="1">
      <c r="A12" s="1" t="s">
        <v>64</v>
      </c>
      <c r="G12" s="21" t="s">
        <v>65</v>
      </c>
      <c r="S12" s="1" t="s">
        <v>66</v>
      </c>
      <c r="Y12" s="275" t="str">
        <f>'入力シート（利用申込書-1用）'!H18&amp;'入力シート（利用申込書-1用）'!H19</f>
        <v/>
      </c>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19"/>
      <c r="BK12" s="249" t="s">
        <v>114</v>
      </c>
      <c r="BL12" s="249"/>
      <c r="BM12" s="249"/>
      <c r="BN12" s="249"/>
      <c r="BO12" s="249"/>
      <c r="BP12" s="249"/>
      <c r="BQ12" s="249"/>
      <c r="BR12" s="249"/>
      <c r="BS12" s="249"/>
      <c r="BT12" s="292"/>
      <c r="BU12" s="215" t="str">
        <f>IF('入力シート（利用申込書-1用）'!$H23=" ","承認済み",IF('入力シート（利用申込書-1用）'!$H23="承認済み","✓"," "))</f>
        <v xml:space="preserve"> </v>
      </c>
      <c r="BV12" s="241"/>
    </row>
    <row r="13" spans="1:74" ht="3.75" customHeight="1">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row>
    <row r="14" spans="1:74" ht="16.5" customHeight="1">
      <c r="A14" s="259" t="s">
        <v>53</v>
      </c>
      <c r="B14" s="259"/>
      <c r="C14" s="259"/>
      <c r="D14" s="259"/>
      <c r="E14" s="259"/>
      <c r="F14" s="259"/>
      <c r="G14" s="275" t="str">
        <f>IF('入力シート（利用申込書-1用）'!$H20="","　",LEFT('入力シート（利用申込書-1用）'!$H20,2)&amp;"-"&amp;MID('入力シート（利用申込書-1用）'!$H20,3,4)&amp;"-"&amp;RIGHT('入力シート（利用申込書-1用）'!$H20,4))</f>
        <v>　</v>
      </c>
      <c r="H14" s="275"/>
      <c r="I14" s="275"/>
      <c r="J14" s="275"/>
      <c r="K14" s="275"/>
      <c r="L14" s="275"/>
      <c r="M14" s="275"/>
      <c r="N14" s="275"/>
      <c r="O14" s="275"/>
      <c r="P14" s="275"/>
      <c r="Q14" s="275"/>
      <c r="R14" s="275"/>
      <c r="S14" s="259" t="s">
        <v>54</v>
      </c>
      <c r="T14" s="259"/>
      <c r="U14" s="259"/>
      <c r="V14" s="259"/>
      <c r="W14" s="259"/>
      <c r="X14" s="259"/>
      <c r="Y14" s="275" t="str">
        <f>IF('入力シート（利用申込書-1用）'!$H21="","　",LEFT('入力シート（利用申込書-1用）'!$H21,3)&amp;"-"&amp;MID('入力シート（利用申込書-1用）'!$H21,4,4)&amp;"-"&amp;RIGHT('入力シート（利用申込書-1用）'!$H21,4))</f>
        <v>　</v>
      </c>
      <c r="Z14" s="275"/>
      <c r="AA14" s="275"/>
      <c r="AB14" s="275"/>
      <c r="AC14" s="275"/>
      <c r="AD14" s="275"/>
      <c r="AE14" s="275"/>
      <c r="AF14" s="275"/>
      <c r="AG14" s="275"/>
      <c r="AH14" s="275"/>
      <c r="AI14" s="275"/>
      <c r="AJ14" s="275"/>
      <c r="AK14" s="259" t="s">
        <v>55</v>
      </c>
      <c r="AL14" s="259"/>
      <c r="AM14" s="259"/>
      <c r="AN14" s="259"/>
      <c r="AO14" s="259"/>
      <c r="AP14" s="259"/>
      <c r="AQ14" s="286" t="str">
        <f>'入力シート（利用申込書-1用）'!H22&amp;""</f>
        <v/>
      </c>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row>
    <row r="15" spans="1:74" ht="24" customHeight="1"/>
    <row r="16" spans="1:74" ht="16.5" customHeight="1">
      <c r="A16" s="287" t="s">
        <v>120</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row>
    <row r="17" spans="1:75" ht="5.25" customHeight="1"/>
    <row r="18" spans="1:75" ht="16.5" customHeight="1">
      <c r="A18" s="1" t="s">
        <v>4</v>
      </c>
      <c r="I18" s="250" t="str">
        <f>IF(LEN(SUBSTITUTE('入力シート（利用申込書-1用）'!$H25,"1",""))&lt;LEN('入力シート（利用申込書-1用）'!$H25),"○","")</f>
        <v/>
      </c>
      <c r="J18" s="250"/>
      <c r="K18" s="1" t="s">
        <v>5</v>
      </c>
      <c r="O18" s="250" t="str">
        <f>IF(LEN(SUBSTITUTE('入力シート（利用申込書-1用）'!$H25,"2",""))&lt;LEN('入力シート（利用申込書-1用）'!$H25),"○","")</f>
        <v/>
      </c>
      <c r="P18" s="250"/>
      <c r="Q18" s="1" t="s">
        <v>6</v>
      </c>
      <c r="U18" s="289" t="str">
        <f>IF(LEN(SUBSTITUTE('入力シート（利用申込書-1用）'!$H26,"a",""))&lt;LEN('入力シート（利用申込書-1用）'!$H26),"○","")</f>
        <v/>
      </c>
      <c r="V18" s="289"/>
      <c r="W18" s="1" t="s">
        <v>7</v>
      </c>
      <c r="AD18" s="289" t="str">
        <f>IF(LEN(SUBSTITUTE('入力シート（利用申込書-1用）'!$H26,"b",""))&lt;LEN('入力シート（利用申込書-1用）'!$H26),"○","")</f>
        <v/>
      </c>
      <c r="AE18" s="289"/>
      <c r="AF18" s="1" t="s">
        <v>8</v>
      </c>
      <c r="AJ18" s="289" t="str">
        <f>IF(LEN(SUBSTITUTE('入力シート（利用申込書-1用）'!$H26,"c",""))&lt;LEN('入力シート（利用申込書-1用）'!$H26),"○","")</f>
        <v/>
      </c>
      <c r="AK18" s="289"/>
      <c r="AL18" s="1" t="s">
        <v>9</v>
      </c>
      <c r="AP18" s="289" t="str">
        <f>IF(LEN(SUBSTITUTE('入力シート（利用申込書-1用）'!$H26,"d",""))&lt;LEN('入力シート（利用申込書-1用）'!$H26),"○","")</f>
        <v/>
      </c>
      <c r="AQ18" s="289"/>
      <c r="AR18" s="1" t="s">
        <v>44</v>
      </c>
      <c r="AW18" s="250" t="str">
        <f>IF(LEN(SUBSTITUTE('入力シート（利用申込書-1用）'!$H25,"3",""))&lt;LEN('入力シート（利用申込書-1用）'!$H25),"○","")</f>
        <v/>
      </c>
      <c r="AX18" s="250"/>
      <c r="AY18" s="1" t="s">
        <v>10</v>
      </c>
      <c r="BC18" s="250" t="str">
        <f>IF(LEN(SUBSTITUTE('入力シート（利用申込書-1用）'!$H25,"4",""))&lt;LEN('入力シート（利用申込書-1用）'!$H25),"○","")</f>
        <v/>
      </c>
      <c r="BD18" s="250"/>
      <c r="BE18" s="1" t="s">
        <v>11</v>
      </c>
      <c r="BI18" s="250" t="str">
        <f>IF(LEN(SUBSTITUTE('入力シート（利用申込書-1用）'!$H25,"5",""))&lt;LEN('入力シート（利用申込書-1用）'!$H25),"○","")</f>
        <v/>
      </c>
      <c r="BJ18" s="250"/>
      <c r="BK18" s="1" t="s">
        <v>12</v>
      </c>
      <c r="BL18" s="22"/>
      <c r="BM18" s="22"/>
      <c r="BN18" s="22"/>
      <c r="BO18" s="22"/>
      <c r="BP18" s="290" t="s">
        <v>63</v>
      </c>
      <c r="BQ18" s="290"/>
      <c r="BR18" s="290"/>
      <c r="BS18" s="290"/>
      <c r="BT18" s="290"/>
      <c r="BU18" s="290"/>
      <c r="BV18" s="290"/>
      <c r="BW18" s="19"/>
    </row>
    <row r="19" spans="1:75" ht="3.75" customHeight="1"/>
    <row r="20" spans="1:75" ht="16.5" customHeight="1">
      <c r="A20" s="1" t="s">
        <v>27</v>
      </c>
      <c r="AA20" s="275" t="str">
        <f>'入力シート（利用申込書-1用）'!H27&amp;""</f>
        <v/>
      </c>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row>
    <row r="21" spans="1:75" ht="3.75" customHeight="1"/>
    <row r="22" spans="1:75" ht="16.5" customHeight="1">
      <c r="A22" s="1" t="s">
        <v>13</v>
      </c>
      <c r="N22" s="275" t="str">
        <f>'入力シート（利用申込書-1用）'!H28&amp;""</f>
        <v/>
      </c>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row>
    <row r="23" spans="1:75" ht="3.75" customHeight="1"/>
    <row r="24" spans="1:75" ht="16.5" customHeight="1">
      <c r="A24" s="1" t="s">
        <v>14</v>
      </c>
      <c r="I24" s="293" t="str">
        <f>IF('入力シート（利用申込書-1用）'!H29=""," ",TEXT('入力シート（利用申込書-1用）'!H29,"YYYY年M月D日(aaa）"))</f>
        <v xml:space="preserve"> </v>
      </c>
      <c r="J24" s="293"/>
      <c r="K24" s="293"/>
      <c r="L24" s="293"/>
      <c r="M24" s="293"/>
      <c r="N24" s="293"/>
      <c r="O24" s="293"/>
      <c r="P24" s="293"/>
      <c r="Q24" s="293"/>
      <c r="R24" s="293"/>
      <c r="S24" s="293"/>
      <c r="T24" s="293"/>
      <c r="U24" s="293"/>
      <c r="V24" s="250" t="s">
        <v>170</v>
      </c>
      <c r="W24" s="250"/>
      <c r="X24" s="293" t="str">
        <f>IF('入力シート（利用申込書-1用）'!H30=""," ",TEXT('入力シート（利用申込書-1用）'!H30,"YYYY年M月D日(aaa）"))</f>
        <v xml:space="preserve"> </v>
      </c>
      <c r="Y24" s="293"/>
      <c r="Z24" s="293"/>
      <c r="AA24" s="293"/>
      <c r="AB24" s="293"/>
      <c r="AC24" s="293"/>
      <c r="AD24" s="293"/>
      <c r="AE24" s="293"/>
      <c r="AF24" s="293"/>
      <c r="AG24" s="293"/>
      <c r="AH24" s="293"/>
      <c r="AI24" s="293"/>
      <c r="AJ24" s="293"/>
      <c r="AK24" s="22"/>
      <c r="AP24" s="18" t="s">
        <v>171</v>
      </c>
      <c r="AQ24" s="293" t="str">
        <f>IF('入力シート（利用申込書-1用）'!H31=""," ",TEXT('入力シート（利用申込書-1用）'!H31,"YYYY年M月D日(aaa）"))</f>
        <v xml:space="preserve"> </v>
      </c>
      <c r="AR24" s="293"/>
      <c r="AS24" s="293"/>
      <c r="AT24" s="293"/>
      <c r="AU24" s="293"/>
      <c r="AV24" s="293"/>
      <c r="AW24" s="293"/>
      <c r="AX24" s="293"/>
      <c r="AY24" s="293"/>
      <c r="AZ24" s="293"/>
      <c r="BA24" s="293"/>
      <c r="BB24" s="293"/>
      <c r="BC24" s="293"/>
      <c r="BD24" s="250" t="s">
        <v>118</v>
      </c>
      <c r="BE24" s="250"/>
      <c r="BF24" s="293" t="str">
        <f>IF('入力シート（利用申込書-1用）'!H32=""," ",TEXT('入力シート（利用申込書-1用）'!H32,"YYYY年M月D日(aaa）"))</f>
        <v xml:space="preserve"> </v>
      </c>
      <c r="BG24" s="293"/>
      <c r="BH24" s="293"/>
      <c r="BI24" s="293"/>
      <c r="BJ24" s="293"/>
      <c r="BK24" s="293"/>
      <c r="BL24" s="293"/>
      <c r="BM24" s="293"/>
      <c r="BN24" s="293"/>
      <c r="BO24" s="293"/>
      <c r="BP24" s="293"/>
      <c r="BQ24" s="293"/>
      <c r="BR24" s="293"/>
    </row>
    <row r="25" spans="1:75" ht="3.75" customHeight="1"/>
    <row r="26" spans="1:75" ht="16.5" customHeight="1">
      <c r="A26" s="1" t="s">
        <v>117</v>
      </c>
      <c r="J26" s="250" t="str">
        <f>'入力シート（利用申込書-1用）'!H33&amp;""</f>
        <v/>
      </c>
      <c r="K26" s="250"/>
      <c r="L26" s="250" t="s">
        <v>28</v>
      </c>
      <c r="M26" s="250"/>
      <c r="N26" s="250" t="str">
        <f>'入力シート（利用申込書-1用）'!J33&amp;""</f>
        <v/>
      </c>
      <c r="O26" s="250"/>
      <c r="P26" s="20" t="s">
        <v>57</v>
      </c>
      <c r="Q26" s="20"/>
      <c r="R26" s="20"/>
      <c r="S26" s="20" t="s">
        <v>121</v>
      </c>
      <c r="T26" s="20"/>
      <c r="U26" s="20"/>
      <c r="V26" s="20"/>
      <c r="W26" s="20"/>
      <c r="X26" s="20"/>
      <c r="Y26" s="20"/>
      <c r="Z26" s="20"/>
      <c r="AA26" s="20"/>
      <c r="AB26" s="20"/>
      <c r="AC26" s="20"/>
      <c r="AD26" s="20"/>
      <c r="AE26" s="249" t="str">
        <f>'入力シート（利用申込書-1用）'!H34&amp;""</f>
        <v/>
      </c>
      <c r="AF26" s="249"/>
      <c r="AG26" s="249"/>
      <c r="AH26" s="249"/>
      <c r="AI26" s="249"/>
      <c r="AJ26" s="20" t="s">
        <v>122</v>
      </c>
      <c r="AK26" s="20" t="s">
        <v>118</v>
      </c>
      <c r="AL26" s="20"/>
      <c r="AM26" s="20"/>
      <c r="AN26" s="250" t="str">
        <f>'入力シート（利用申込書-1用）'!H35&amp;""</f>
        <v/>
      </c>
      <c r="AO26" s="250"/>
      <c r="AP26" s="250" t="s">
        <v>28</v>
      </c>
      <c r="AQ26" s="250"/>
      <c r="AR26" s="250" t="str">
        <f>'入力シート（利用申込書-1用）'!J35&amp;""</f>
        <v/>
      </c>
      <c r="AS26" s="250"/>
      <c r="AT26" s="20" t="s">
        <v>57</v>
      </c>
      <c r="AU26" s="20"/>
      <c r="AV26" s="20"/>
      <c r="AW26" s="20"/>
      <c r="AZ26" s="1" t="s">
        <v>123</v>
      </c>
    </row>
    <row r="27" spans="1:75" ht="3.75" customHeight="1"/>
    <row r="28" spans="1:75" ht="16.5" customHeight="1">
      <c r="A28" s="1" t="s">
        <v>29</v>
      </c>
      <c r="H28" s="250" t="str">
        <f>IF(LEN(SUBSTITUTE('入力シート（利用申込書-1用）'!$H36,"1",""))&lt;LEN('入力シート（利用申込書-1用）'!$H36),"○","")</f>
        <v/>
      </c>
      <c r="I28" s="250"/>
      <c r="J28" s="1" t="s">
        <v>30</v>
      </c>
      <c r="N28" s="250" t="str">
        <f>IF(LEN(SUBSTITUTE('入力シート（利用申込書-1用）'!$H36,"2",""))&lt;LEN('入力シート（利用申込書-1用）'!$H36),"○","")</f>
        <v/>
      </c>
      <c r="O28" s="250"/>
      <c r="P28" s="1" t="s">
        <v>31</v>
      </c>
      <c r="U28" s="250" t="str">
        <f>IF(LEN(SUBSTITUTE('入力シート（利用申込書-1用）'!$H36,"3",""))&lt;LEN('入力シート（利用申込書-1用）'!$H36),"○","")</f>
        <v/>
      </c>
      <c r="V28" s="250"/>
      <c r="W28" s="1" t="s">
        <v>128</v>
      </c>
      <c r="AS28" s="250" t="str">
        <f>IF(LEN(SUBSTITUTE('入力シート（利用申込書-1用）'!$H36,"4",""))&lt;LEN('入力シート（利用申込書-1用）'!$H36),"○","")</f>
        <v/>
      </c>
      <c r="AT28" s="250"/>
      <c r="AU28" s="1" t="s">
        <v>58</v>
      </c>
      <c r="AZ28" s="275" t="str">
        <f>'入力シート（利用申込書-1用）'!H37&amp;""</f>
        <v/>
      </c>
      <c r="BA28" s="275"/>
      <c r="BB28" s="275"/>
      <c r="BC28" s="275"/>
      <c r="BD28" s="275"/>
      <c r="BE28" s="275"/>
      <c r="BF28" s="275"/>
      <c r="BG28" s="275"/>
      <c r="BH28" s="275"/>
      <c r="BI28" s="275"/>
      <c r="BJ28" s="275"/>
      <c r="BK28" s="275"/>
      <c r="BL28" s="275"/>
      <c r="BM28" s="275"/>
      <c r="BN28" s="275"/>
      <c r="BO28" s="275"/>
      <c r="BP28" s="275"/>
      <c r="BQ28" s="275"/>
      <c r="BR28" s="275"/>
      <c r="BS28" s="275"/>
      <c r="BT28" s="275"/>
      <c r="BU28" s="1" t="s">
        <v>15</v>
      </c>
    </row>
    <row r="29" spans="1:75" ht="3.75" customHeight="1"/>
    <row r="30" spans="1:75" ht="16.5" customHeight="1">
      <c r="A30" s="1" t="s">
        <v>130</v>
      </c>
      <c r="J30" s="250" t="str">
        <f>IF('入力シート（利用申込書-1用）'!$H38="希望する","○","")</f>
        <v/>
      </c>
      <c r="K30" s="250"/>
      <c r="L30" s="1" t="s">
        <v>133</v>
      </c>
      <c r="AV30" s="14"/>
      <c r="AW30" s="14" t="s">
        <v>134</v>
      </c>
    </row>
    <row r="31" spans="1:75" ht="3.75" customHeight="1"/>
    <row r="32" spans="1:75" ht="16.5" customHeight="1">
      <c r="A32" s="1" t="s">
        <v>26</v>
      </c>
      <c r="P32" s="285" t="str">
        <f>'入力シート（利用申込書-1用）'!H39&amp;""</f>
        <v/>
      </c>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row>
    <row r="33" spans="1:75" ht="3.75" customHeight="1"/>
    <row r="34" spans="1:75" ht="20.25" customHeight="1">
      <c r="A34" s="23"/>
      <c r="B34" s="257" t="s">
        <v>56</v>
      </c>
      <c r="C34" s="257"/>
      <c r="D34" s="257"/>
      <c r="E34" s="257"/>
      <c r="F34" s="257"/>
      <c r="G34" s="257"/>
      <c r="H34" s="257"/>
      <c r="I34" s="257"/>
      <c r="J34" s="257"/>
      <c r="K34" s="257"/>
      <c r="L34" s="257"/>
      <c r="M34" s="257"/>
      <c r="N34" s="24"/>
      <c r="O34" s="215" t="s">
        <v>46</v>
      </c>
      <c r="P34" s="216"/>
      <c r="Q34" s="216"/>
      <c r="R34" s="216"/>
      <c r="S34" s="216"/>
      <c r="T34" s="216"/>
      <c r="U34" s="216"/>
      <c r="V34" s="241"/>
      <c r="W34" s="215" t="s">
        <v>47</v>
      </c>
      <c r="X34" s="216"/>
      <c r="Y34" s="216"/>
      <c r="Z34" s="216"/>
      <c r="AA34" s="216"/>
      <c r="AB34" s="216"/>
      <c r="AC34" s="216"/>
      <c r="AD34" s="241"/>
      <c r="AE34" s="215" t="s">
        <v>48</v>
      </c>
      <c r="AF34" s="216"/>
      <c r="AG34" s="216"/>
      <c r="AH34" s="216"/>
      <c r="AI34" s="216"/>
      <c r="AJ34" s="216"/>
      <c r="AK34" s="216"/>
      <c r="AL34" s="241"/>
      <c r="AM34" s="215" t="s">
        <v>49</v>
      </c>
      <c r="AN34" s="216"/>
      <c r="AO34" s="216"/>
      <c r="AP34" s="216"/>
      <c r="AQ34" s="216"/>
      <c r="AR34" s="216"/>
      <c r="AS34" s="216"/>
      <c r="AT34" s="241"/>
      <c r="AU34" s="215" t="s">
        <v>22</v>
      </c>
      <c r="AV34" s="216"/>
      <c r="AW34" s="216"/>
      <c r="AX34" s="216"/>
      <c r="AY34" s="216"/>
      <c r="AZ34" s="216"/>
      <c r="BA34" s="216"/>
      <c r="BB34" s="241"/>
      <c r="BC34" s="215" t="s">
        <v>50</v>
      </c>
      <c r="BD34" s="216"/>
      <c r="BE34" s="216"/>
      <c r="BF34" s="216"/>
      <c r="BG34" s="216"/>
      <c r="BH34" s="216"/>
      <c r="BI34" s="216"/>
      <c r="BJ34" s="216"/>
      <c r="BK34" s="274" t="s">
        <v>23</v>
      </c>
      <c r="BL34" s="216"/>
      <c r="BM34" s="216"/>
      <c r="BN34" s="216"/>
      <c r="BO34" s="216"/>
      <c r="BP34" s="216"/>
      <c r="BQ34" s="216"/>
      <c r="BR34" s="241"/>
    </row>
    <row r="35" spans="1:75" ht="20.25" customHeight="1">
      <c r="A35" s="25"/>
      <c r="B35" s="250"/>
      <c r="C35" s="250"/>
      <c r="D35" s="250"/>
      <c r="E35" s="250"/>
      <c r="F35" s="250"/>
      <c r="G35" s="250"/>
      <c r="H35" s="250"/>
      <c r="I35" s="250"/>
      <c r="J35" s="250"/>
      <c r="K35" s="250"/>
      <c r="L35" s="250"/>
      <c r="M35" s="250"/>
      <c r="N35" s="26"/>
      <c r="O35" s="215" t="s">
        <v>20</v>
      </c>
      <c r="P35" s="216"/>
      <c r="Q35" s="216"/>
      <c r="R35" s="216"/>
      <c r="S35" s="276" t="s">
        <v>21</v>
      </c>
      <c r="T35" s="216"/>
      <c r="U35" s="216"/>
      <c r="V35" s="241"/>
      <c r="W35" s="215" t="s">
        <v>20</v>
      </c>
      <c r="X35" s="216"/>
      <c r="Y35" s="216"/>
      <c r="Z35" s="216"/>
      <c r="AA35" s="276" t="s">
        <v>21</v>
      </c>
      <c r="AB35" s="216"/>
      <c r="AC35" s="216"/>
      <c r="AD35" s="241"/>
      <c r="AE35" s="215" t="s">
        <v>20</v>
      </c>
      <c r="AF35" s="216"/>
      <c r="AG35" s="216"/>
      <c r="AH35" s="216"/>
      <c r="AI35" s="276" t="s">
        <v>21</v>
      </c>
      <c r="AJ35" s="216"/>
      <c r="AK35" s="216"/>
      <c r="AL35" s="241"/>
      <c r="AM35" s="215" t="s">
        <v>20</v>
      </c>
      <c r="AN35" s="216"/>
      <c r="AO35" s="216"/>
      <c r="AP35" s="216"/>
      <c r="AQ35" s="276" t="s">
        <v>21</v>
      </c>
      <c r="AR35" s="216"/>
      <c r="AS35" s="216"/>
      <c r="AT35" s="241"/>
      <c r="AU35" s="215" t="s">
        <v>20</v>
      </c>
      <c r="AV35" s="216"/>
      <c r="AW35" s="216"/>
      <c r="AX35" s="216"/>
      <c r="AY35" s="276" t="s">
        <v>21</v>
      </c>
      <c r="AZ35" s="216"/>
      <c r="BA35" s="216"/>
      <c r="BB35" s="241"/>
      <c r="BC35" s="215" t="s">
        <v>20</v>
      </c>
      <c r="BD35" s="216"/>
      <c r="BE35" s="216"/>
      <c r="BF35" s="216"/>
      <c r="BG35" s="276" t="s">
        <v>21</v>
      </c>
      <c r="BH35" s="216"/>
      <c r="BI35" s="216"/>
      <c r="BJ35" s="216"/>
      <c r="BK35" s="274" t="s">
        <v>20</v>
      </c>
      <c r="BL35" s="216"/>
      <c r="BM35" s="216"/>
      <c r="BN35" s="216"/>
      <c r="BO35" s="276" t="s">
        <v>21</v>
      </c>
      <c r="BP35" s="216"/>
      <c r="BQ35" s="216"/>
      <c r="BR35" s="241"/>
    </row>
    <row r="36" spans="1:75" ht="20.25" customHeight="1">
      <c r="A36" s="27"/>
      <c r="B36" s="256" t="s">
        <v>16</v>
      </c>
      <c r="C36" s="256"/>
      <c r="D36" s="256"/>
      <c r="E36" s="256"/>
      <c r="F36" s="256"/>
      <c r="G36" s="256"/>
      <c r="H36" s="256"/>
      <c r="I36" s="256"/>
      <c r="J36" s="256"/>
      <c r="K36" s="256"/>
      <c r="L36" s="256"/>
      <c r="M36" s="256"/>
      <c r="N36" s="28"/>
      <c r="O36" s="254" t="str">
        <f>'入力シート（利用申込書-1用）'!H43&amp;""</f>
        <v/>
      </c>
      <c r="P36" s="252"/>
      <c r="Q36" s="252"/>
      <c r="R36" s="255"/>
      <c r="S36" s="251" t="str">
        <f>'入力シート（利用申込書-1用）'!I43&amp;""</f>
        <v/>
      </c>
      <c r="T36" s="252"/>
      <c r="U36" s="252"/>
      <c r="V36" s="253"/>
      <c r="W36" s="254" t="str">
        <f>'入力シート（利用申込書-1用）'!J43&amp;""</f>
        <v/>
      </c>
      <c r="X36" s="252"/>
      <c r="Y36" s="252"/>
      <c r="Z36" s="255"/>
      <c r="AA36" s="251" t="str">
        <f>'入力シート（利用申込書-1用）'!K43&amp;""</f>
        <v/>
      </c>
      <c r="AB36" s="252"/>
      <c r="AC36" s="252"/>
      <c r="AD36" s="253"/>
      <c r="AE36" s="254" t="str">
        <f>'入力シート（利用申込書-1用）'!L43&amp;""</f>
        <v/>
      </c>
      <c r="AF36" s="252"/>
      <c r="AG36" s="252"/>
      <c r="AH36" s="255"/>
      <c r="AI36" s="251" t="str">
        <f>'入力シート（利用申込書-1用）'!M43&amp;""</f>
        <v/>
      </c>
      <c r="AJ36" s="252"/>
      <c r="AK36" s="252"/>
      <c r="AL36" s="253"/>
      <c r="AM36" s="254" t="str">
        <f>'入力シート（利用申込書-1用）'!N43&amp;""</f>
        <v/>
      </c>
      <c r="AN36" s="252"/>
      <c r="AO36" s="252"/>
      <c r="AP36" s="255"/>
      <c r="AQ36" s="251" t="str">
        <f>'入力シート（利用申込書-1用）'!O43&amp;""</f>
        <v/>
      </c>
      <c r="AR36" s="252"/>
      <c r="AS36" s="252"/>
      <c r="AT36" s="253"/>
      <c r="AU36" s="254" t="str">
        <f>'入力シート（利用申込書-1用）'!P43&amp;""</f>
        <v/>
      </c>
      <c r="AV36" s="252"/>
      <c r="AW36" s="252"/>
      <c r="AX36" s="255"/>
      <c r="AY36" s="251" t="str">
        <f>'入力シート（利用申込書-1用）'!Q43&amp;""</f>
        <v/>
      </c>
      <c r="AZ36" s="252"/>
      <c r="BA36" s="252"/>
      <c r="BB36" s="253"/>
      <c r="BC36" s="254" t="str">
        <f>'入力シート（利用申込書-1用）'!R43&amp;""</f>
        <v/>
      </c>
      <c r="BD36" s="252"/>
      <c r="BE36" s="252"/>
      <c r="BF36" s="255"/>
      <c r="BG36" s="251" t="str">
        <f>'入力シート（利用申込書-1用）'!S43&amp;""</f>
        <v/>
      </c>
      <c r="BH36" s="252"/>
      <c r="BI36" s="252"/>
      <c r="BJ36" s="252"/>
      <c r="BK36" s="263">
        <f>'入力シート（利用申込書-1用）'!T43</f>
        <v>0</v>
      </c>
      <c r="BL36" s="243"/>
      <c r="BM36" s="243"/>
      <c r="BN36" s="264"/>
      <c r="BO36" s="277">
        <f>'入力シート（利用申込書-1用）'!U43</f>
        <v>0</v>
      </c>
      <c r="BP36" s="243"/>
      <c r="BQ36" s="243"/>
      <c r="BR36" s="278"/>
    </row>
    <row r="37" spans="1:75" ht="20.25" customHeight="1">
      <c r="A37" s="27"/>
      <c r="B37" s="256" t="s">
        <v>17</v>
      </c>
      <c r="C37" s="256"/>
      <c r="D37" s="256"/>
      <c r="E37" s="256"/>
      <c r="F37" s="256"/>
      <c r="G37" s="256"/>
      <c r="H37" s="256"/>
      <c r="I37" s="256"/>
      <c r="J37" s="256"/>
      <c r="K37" s="256"/>
      <c r="L37" s="256"/>
      <c r="M37" s="256"/>
      <c r="N37" s="28"/>
      <c r="O37" s="254" t="str">
        <f>'入力シート（利用申込書-1用）'!H44&amp;""</f>
        <v/>
      </c>
      <c r="P37" s="252"/>
      <c r="Q37" s="252"/>
      <c r="R37" s="255"/>
      <c r="S37" s="251" t="str">
        <f>'入力シート（利用申込書-1用）'!I44&amp;""</f>
        <v/>
      </c>
      <c r="T37" s="252"/>
      <c r="U37" s="252"/>
      <c r="V37" s="253"/>
      <c r="W37" s="254" t="str">
        <f>'入力シート（利用申込書-1用）'!J44&amp;""</f>
        <v/>
      </c>
      <c r="X37" s="252"/>
      <c r="Y37" s="252"/>
      <c r="Z37" s="255"/>
      <c r="AA37" s="251" t="str">
        <f>'入力シート（利用申込書-1用）'!K44&amp;""</f>
        <v/>
      </c>
      <c r="AB37" s="252"/>
      <c r="AC37" s="252"/>
      <c r="AD37" s="253"/>
      <c r="AE37" s="254" t="str">
        <f>'入力シート（利用申込書-1用）'!L44&amp;""</f>
        <v/>
      </c>
      <c r="AF37" s="252"/>
      <c r="AG37" s="252"/>
      <c r="AH37" s="255"/>
      <c r="AI37" s="251" t="str">
        <f>'入力シート（利用申込書-1用）'!M44&amp;""</f>
        <v/>
      </c>
      <c r="AJ37" s="252"/>
      <c r="AK37" s="252"/>
      <c r="AL37" s="253"/>
      <c r="AM37" s="254" t="str">
        <f>'入力シート（利用申込書-1用）'!N44&amp;""</f>
        <v/>
      </c>
      <c r="AN37" s="252"/>
      <c r="AO37" s="252"/>
      <c r="AP37" s="255"/>
      <c r="AQ37" s="251" t="str">
        <f>'入力シート（利用申込書-1用）'!O44&amp;""</f>
        <v/>
      </c>
      <c r="AR37" s="252"/>
      <c r="AS37" s="252"/>
      <c r="AT37" s="253"/>
      <c r="AU37" s="254" t="str">
        <f>'入力シート（利用申込書-1用）'!P44&amp;""</f>
        <v/>
      </c>
      <c r="AV37" s="252"/>
      <c r="AW37" s="252"/>
      <c r="AX37" s="255"/>
      <c r="AY37" s="251" t="str">
        <f>'入力シート（利用申込書-1用）'!Q44&amp;""</f>
        <v/>
      </c>
      <c r="AZ37" s="252"/>
      <c r="BA37" s="252"/>
      <c r="BB37" s="253"/>
      <c r="BC37" s="254" t="str">
        <f>'入力シート（利用申込書-1用）'!R44&amp;""</f>
        <v/>
      </c>
      <c r="BD37" s="252"/>
      <c r="BE37" s="252"/>
      <c r="BF37" s="255"/>
      <c r="BG37" s="251" t="str">
        <f>'入力シート（利用申込書-1用）'!S44&amp;""</f>
        <v/>
      </c>
      <c r="BH37" s="252"/>
      <c r="BI37" s="252"/>
      <c r="BJ37" s="252"/>
      <c r="BK37" s="263">
        <f>'入力シート（利用申込書-1用）'!T44</f>
        <v>0</v>
      </c>
      <c r="BL37" s="243"/>
      <c r="BM37" s="243"/>
      <c r="BN37" s="264"/>
      <c r="BO37" s="277">
        <f>'入力シート（利用申込書-1用）'!U44</f>
        <v>0</v>
      </c>
      <c r="BP37" s="243"/>
      <c r="BQ37" s="243"/>
      <c r="BR37" s="278"/>
    </row>
    <row r="38" spans="1:75" ht="20.25" customHeight="1" thickBot="1">
      <c r="A38" s="27"/>
      <c r="B38" s="256" t="s">
        <v>18</v>
      </c>
      <c r="C38" s="256"/>
      <c r="D38" s="256"/>
      <c r="E38" s="256"/>
      <c r="F38" s="256"/>
      <c r="G38" s="256"/>
      <c r="H38" s="256"/>
      <c r="I38" s="256"/>
      <c r="J38" s="256"/>
      <c r="K38" s="256"/>
      <c r="L38" s="256"/>
      <c r="M38" s="256"/>
      <c r="N38" s="28"/>
      <c r="O38" s="254" t="str">
        <f>'入力シート（利用申込書-1用）'!H45&amp;""</f>
        <v/>
      </c>
      <c r="P38" s="252"/>
      <c r="Q38" s="252"/>
      <c r="R38" s="255"/>
      <c r="S38" s="251" t="str">
        <f>'入力シート（利用申込書-1用）'!I45&amp;""</f>
        <v/>
      </c>
      <c r="T38" s="252"/>
      <c r="U38" s="252"/>
      <c r="V38" s="253"/>
      <c r="W38" s="254" t="str">
        <f>'入力シート（利用申込書-1用）'!J45&amp;""</f>
        <v/>
      </c>
      <c r="X38" s="252"/>
      <c r="Y38" s="252"/>
      <c r="Z38" s="255"/>
      <c r="AA38" s="251" t="str">
        <f>'入力シート（利用申込書-1用）'!K45&amp;""</f>
        <v/>
      </c>
      <c r="AB38" s="252"/>
      <c r="AC38" s="252"/>
      <c r="AD38" s="253"/>
      <c r="AE38" s="254" t="str">
        <f>'入力シート（利用申込書-1用）'!L45&amp;""</f>
        <v/>
      </c>
      <c r="AF38" s="252"/>
      <c r="AG38" s="252"/>
      <c r="AH38" s="255"/>
      <c r="AI38" s="251" t="str">
        <f>'入力シート（利用申込書-1用）'!M45&amp;""</f>
        <v/>
      </c>
      <c r="AJ38" s="252"/>
      <c r="AK38" s="252"/>
      <c r="AL38" s="253"/>
      <c r="AM38" s="254" t="str">
        <f>'入力シート（利用申込書-1用）'!N45&amp;""</f>
        <v/>
      </c>
      <c r="AN38" s="252"/>
      <c r="AO38" s="252"/>
      <c r="AP38" s="255"/>
      <c r="AQ38" s="251" t="str">
        <f>'入力シート（利用申込書-1用）'!O45&amp;""</f>
        <v/>
      </c>
      <c r="AR38" s="252"/>
      <c r="AS38" s="252"/>
      <c r="AT38" s="253"/>
      <c r="AU38" s="254" t="str">
        <f>'入力シート（利用申込書-1用）'!P45&amp;""</f>
        <v/>
      </c>
      <c r="AV38" s="252"/>
      <c r="AW38" s="252"/>
      <c r="AX38" s="255"/>
      <c r="AY38" s="251" t="str">
        <f>'入力シート（利用申込書-1用）'!Q45&amp;""</f>
        <v/>
      </c>
      <c r="AZ38" s="252"/>
      <c r="BA38" s="252"/>
      <c r="BB38" s="253"/>
      <c r="BC38" s="254" t="str">
        <f>'入力シート（利用申込書-1用）'!R45&amp;""</f>
        <v/>
      </c>
      <c r="BD38" s="252"/>
      <c r="BE38" s="252"/>
      <c r="BF38" s="255"/>
      <c r="BG38" s="251" t="str">
        <f>'入力シート（利用申込書-1用）'!S45&amp;""</f>
        <v/>
      </c>
      <c r="BH38" s="252"/>
      <c r="BI38" s="252"/>
      <c r="BJ38" s="252"/>
      <c r="BK38" s="263">
        <f>'入力シート（利用申込書-1用）'!T45</f>
        <v>0</v>
      </c>
      <c r="BL38" s="243"/>
      <c r="BM38" s="243"/>
      <c r="BN38" s="264"/>
      <c r="BO38" s="277">
        <f>'入力シート（利用申込書-1用）'!U45</f>
        <v>0</v>
      </c>
      <c r="BP38" s="243"/>
      <c r="BQ38" s="243"/>
      <c r="BR38" s="278"/>
    </row>
    <row r="39" spans="1:75" ht="20.25" customHeight="1">
      <c r="A39" s="27"/>
      <c r="B39" s="256" t="s">
        <v>19</v>
      </c>
      <c r="C39" s="256"/>
      <c r="D39" s="256"/>
      <c r="E39" s="256"/>
      <c r="F39" s="256"/>
      <c r="G39" s="256"/>
      <c r="H39" s="256"/>
      <c r="I39" s="256"/>
      <c r="J39" s="256"/>
      <c r="K39" s="256"/>
      <c r="L39" s="256"/>
      <c r="M39" s="256"/>
      <c r="N39" s="28"/>
      <c r="O39" s="254" t="str">
        <f>'入力シート（利用申込書-1用）'!H46&amp;""</f>
        <v/>
      </c>
      <c r="P39" s="252"/>
      <c r="Q39" s="252"/>
      <c r="R39" s="255"/>
      <c r="S39" s="251" t="str">
        <f>'入力シート（利用申込書-1用）'!I46&amp;""</f>
        <v/>
      </c>
      <c r="T39" s="252"/>
      <c r="U39" s="252"/>
      <c r="V39" s="253"/>
      <c r="W39" s="254" t="str">
        <f>'入力シート（利用申込書-1用）'!J46&amp;""</f>
        <v/>
      </c>
      <c r="X39" s="252"/>
      <c r="Y39" s="252"/>
      <c r="Z39" s="255"/>
      <c r="AA39" s="251" t="str">
        <f>'入力シート（利用申込書-1用）'!K46&amp;""</f>
        <v/>
      </c>
      <c r="AB39" s="252"/>
      <c r="AC39" s="252"/>
      <c r="AD39" s="253"/>
      <c r="AE39" s="254" t="str">
        <f>'入力シート（利用申込書-1用）'!L46&amp;""</f>
        <v/>
      </c>
      <c r="AF39" s="252"/>
      <c r="AG39" s="252"/>
      <c r="AH39" s="255"/>
      <c r="AI39" s="251" t="str">
        <f>'入力シート（利用申込書-1用）'!M46&amp;""</f>
        <v/>
      </c>
      <c r="AJ39" s="252"/>
      <c r="AK39" s="252"/>
      <c r="AL39" s="253"/>
      <c r="AM39" s="254" t="str">
        <f>'入力シート（利用申込書-1用）'!N46&amp;""</f>
        <v/>
      </c>
      <c r="AN39" s="252"/>
      <c r="AO39" s="252"/>
      <c r="AP39" s="255"/>
      <c r="AQ39" s="251" t="str">
        <f>'入力シート（利用申込書-1用）'!O46&amp;""</f>
        <v/>
      </c>
      <c r="AR39" s="252"/>
      <c r="AS39" s="252"/>
      <c r="AT39" s="253"/>
      <c r="AU39" s="254" t="str">
        <f>'入力シート（利用申込書-1用）'!P46&amp;""</f>
        <v/>
      </c>
      <c r="AV39" s="252"/>
      <c r="AW39" s="252"/>
      <c r="AX39" s="255"/>
      <c r="AY39" s="251" t="str">
        <f>'入力シート（利用申込書-1用）'!Q46&amp;""</f>
        <v/>
      </c>
      <c r="AZ39" s="252"/>
      <c r="BA39" s="252"/>
      <c r="BB39" s="253"/>
      <c r="BC39" s="254" t="str">
        <f>'入力シート（利用申込書-1用）'!R46&amp;""</f>
        <v/>
      </c>
      <c r="BD39" s="252"/>
      <c r="BE39" s="252"/>
      <c r="BF39" s="255"/>
      <c r="BG39" s="251" t="str">
        <f>'入力シート（利用申込書-1用）'!S46&amp;""</f>
        <v/>
      </c>
      <c r="BH39" s="252"/>
      <c r="BI39" s="252"/>
      <c r="BJ39" s="252"/>
      <c r="BK39" s="263">
        <f>'入力シート（利用申込書-1用）'!T46</f>
        <v>0</v>
      </c>
      <c r="BL39" s="243"/>
      <c r="BM39" s="243"/>
      <c r="BN39" s="264"/>
      <c r="BO39" s="277">
        <f>'入力シート（利用申込書-1用）'!U46</f>
        <v>0</v>
      </c>
      <c r="BP39" s="243"/>
      <c r="BQ39" s="243"/>
      <c r="BR39" s="278"/>
      <c r="BS39" s="271" t="s">
        <v>136</v>
      </c>
      <c r="BT39" s="272"/>
      <c r="BU39" s="272"/>
      <c r="BV39" s="273"/>
    </row>
    <row r="40" spans="1:75" ht="20.25" customHeight="1" thickBot="1">
      <c r="A40" s="27"/>
      <c r="B40" s="256" t="s">
        <v>12</v>
      </c>
      <c r="C40" s="256"/>
      <c r="D40" s="256"/>
      <c r="E40" s="256"/>
      <c r="F40" s="256"/>
      <c r="G40" s="256"/>
      <c r="H40" s="256"/>
      <c r="I40" s="256"/>
      <c r="J40" s="256"/>
      <c r="K40" s="256"/>
      <c r="L40" s="256"/>
      <c r="M40" s="256"/>
      <c r="N40" s="28"/>
      <c r="O40" s="254" t="str">
        <f>'入力シート（利用申込書-1用）'!H47&amp;""</f>
        <v/>
      </c>
      <c r="P40" s="252"/>
      <c r="Q40" s="252"/>
      <c r="R40" s="255"/>
      <c r="S40" s="251" t="str">
        <f>'入力シート（利用申込書-1用）'!I47&amp;""</f>
        <v/>
      </c>
      <c r="T40" s="252"/>
      <c r="U40" s="252"/>
      <c r="V40" s="253"/>
      <c r="W40" s="254" t="str">
        <f>'入力シート（利用申込書-1用）'!J47&amp;""</f>
        <v/>
      </c>
      <c r="X40" s="252"/>
      <c r="Y40" s="252"/>
      <c r="Z40" s="255"/>
      <c r="AA40" s="251" t="str">
        <f>'入力シート（利用申込書-1用）'!K47&amp;""</f>
        <v/>
      </c>
      <c r="AB40" s="252"/>
      <c r="AC40" s="252"/>
      <c r="AD40" s="253"/>
      <c r="AE40" s="254" t="str">
        <f>'入力シート（利用申込書-1用）'!L47&amp;""</f>
        <v/>
      </c>
      <c r="AF40" s="252"/>
      <c r="AG40" s="252"/>
      <c r="AH40" s="255"/>
      <c r="AI40" s="251" t="str">
        <f>'入力シート（利用申込書-1用）'!M47&amp;""</f>
        <v/>
      </c>
      <c r="AJ40" s="252"/>
      <c r="AK40" s="252"/>
      <c r="AL40" s="253"/>
      <c r="AM40" s="254" t="str">
        <f>'入力シート（利用申込書-1用）'!N47&amp;""</f>
        <v/>
      </c>
      <c r="AN40" s="252"/>
      <c r="AO40" s="252"/>
      <c r="AP40" s="255"/>
      <c r="AQ40" s="251" t="str">
        <f>'入力シート（利用申込書-1用）'!O47&amp;""</f>
        <v/>
      </c>
      <c r="AR40" s="252"/>
      <c r="AS40" s="252"/>
      <c r="AT40" s="253"/>
      <c r="AU40" s="254" t="str">
        <f>'入力シート（利用申込書-1用）'!P47&amp;""</f>
        <v/>
      </c>
      <c r="AV40" s="252"/>
      <c r="AW40" s="252"/>
      <c r="AX40" s="255"/>
      <c r="AY40" s="251" t="str">
        <f>'入力シート（利用申込書-1用）'!Q47&amp;""</f>
        <v/>
      </c>
      <c r="AZ40" s="252"/>
      <c r="BA40" s="252"/>
      <c r="BB40" s="253"/>
      <c r="BC40" s="254" t="str">
        <f>'入力シート（利用申込書-1用）'!R47&amp;""</f>
        <v/>
      </c>
      <c r="BD40" s="252"/>
      <c r="BE40" s="252"/>
      <c r="BF40" s="255"/>
      <c r="BG40" s="251" t="str">
        <f>'入力シート（利用申込書-1用）'!S47&amp;""</f>
        <v/>
      </c>
      <c r="BH40" s="252"/>
      <c r="BI40" s="252"/>
      <c r="BJ40" s="252"/>
      <c r="BK40" s="263">
        <f>'入力シート（利用申込書-1用）'!T47</f>
        <v>0</v>
      </c>
      <c r="BL40" s="243"/>
      <c r="BM40" s="243"/>
      <c r="BN40" s="264"/>
      <c r="BO40" s="277">
        <f>'入力シート（利用申込書-1用）'!U47</f>
        <v>0</v>
      </c>
      <c r="BP40" s="243"/>
      <c r="BQ40" s="243"/>
      <c r="BR40" s="278"/>
      <c r="BS40" s="265">
        <f>'入力シート（利用申込書-1用）'!V47</f>
        <v>0</v>
      </c>
      <c r="BT40" s="266"/>
      <c r="BU40" s="266"/>
      <c r="BV40" s="267"/>
    </row>
    <row r="41" spans="1:75" ht="3.75" customHeight="1" thickBot="1">
      <c r="B41" s="29"/>
      <c r="C41" s="29"/>
      <c r="D41" s="29"/>
      <c r="E41" s="29"/>
      <c r="F41" s="29"/>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73"/>
      <c r="BL41" s="73"/>
      <c r="BM41" s="73"/>
      <c r="BN41" s="73"/>
      <c r="BO41" s="73"/>
      <c r="BP41" s="73"/>
      <c r="BQ41" s="73"/>
      <c r="BR41" s="73"/>
      <c r="BW41" s="30"/>
    </row>
    <row r="42" spans="1:75" ht="20.25" customHeight="1" thickBot="1">
      <c r="A42" s="27"/>
      <c r="B42" s="256" t="s">
        <v>71</v>
      </c>
      <c r="C42" s="256"/>
      <c r="D42" s="256"/>
      <c r="E42" s="256"/>
      <c r="F42" s="256"/>
      <c r="G42" s="256"/>
      <c r="H42" s="256"/>
      <c r="I42" s="256"/>
      <c r="J42" s="256"/>
      <c r="K42" s="256"/>
      <c r="L42" s="256"/>
      <c r="M42" s="256"/>
      <c r="N42" s="28"/>
      <c r="O42" s="254" t="str">
        <f>'入力シート（利用申込書-1用）'!H48&amp;""</f>
        <v/>
      </c>
      <c r="P42" s="252"/>
      <c r="Q42" s="252"/>
      <c r="R42" s="255"/>
      <c r="S42" s="251" t="str">
        <f>'入力シート（利用申込書-1用）'!I48&amp;""</f>
        <v/>
      </c>
      <c r="T42" s="252"/>
      <c r="U42" s="252"/>
      <c r="V42" s="253"/>
      <c r="W42" s="254" t="str">
        <f>'入力シート（利用申込書-1用）'!J48&amp;""</f>
        <v/>
      </c>
      <c r="X42" s="252"/>
      <c r="Y42" s="252"/>
      <c r="Z42" s="255"/>
      <c r="AA42" s="251" t="str">
        <f>'入力シート（利用申込書-1用）'!K48&amp;""</f>
        <v/>
      </c>
      <c r="AB42" s="252"/>
      <c r="AC42" s="252"/>
      <c r="AD42" s="253"/>
      <c r="AE42" s="254" t="str">
        <f>'入力シート（利用申込書-1用）'!L48&amp;""</f>
        <v/>
      </c>
      <c r="AF42" s="252"/>
      <c r="AG42" s="252"/>
      <c r="AH42" s="255"/>
      <c r="AI42" s="251" t="str">
        <f>'入力シート（利用申込書-1用）'!M48&amp;""</f>
        <v/>
      </c>
      <c r="AJ42" s="252"/>
      <c r="AK42" s="252"/>
      <c r="AL42" s="253"/>
      <c r="AM42" s="254" t="str">
        <f>'入力シート（利用申込書-1用）'!N48&amp;""</f>
        <v/>
      </c>
      <c r="AN42" s="252"/>
      <c r="AO42" s="252"/>
      <c r="AP42" s="255"/>
      <c r="AQ42" s="251" t="str">
        <f>'入力シート（利用申込書-1用）'!O48&amp;""</f>
        <v/>
      </c>
      <c r="AR42" s="252"/>
      <c r="AS42" s="252"/>
      <c r="AT42" s="253"/>
      <c r="AU42" s="254" t="str">
        <f>'入力シート（利用申込書-1用）'!P48&amp;""</f>
        <v/>
      </c>
      <c r="AV42" s="252"/>
      <c r="AW42" s="252"/>
      <c r="AX42" s="255"/>
      <c r="AY42" s="251" t="str">
        <f>'入力シート（利用申込書-1用）'!Q48&amp;""</f>
        <v/>
      </c>
      <c r="AZ42" s="252"/>
      <c r="BA42" s="252"/>
      <c r="BB42" s="253"/>
      <c r="BC42" s="254" t="str">
        <f>'入力シート（利用申込書-1用）'!R48&amp;""</f>
        <v/>
      </c>
      <c r="BD42" s="252"/>
      <c r="BE42" s="252"/>
      <c r="BF42" s="255"/>
      <c r="BG42" s="251" t="str">
        <f>'入力シート（利用申込書-1用）'!S48&amp;""</f>
        <v/>
      </c>
      <c r="BH42" s="252"/>
      <c r="BI42" s="252"/>
      <c r="BJ42" s="253"/>
      <c r="BK42" s="263">
        <f>'入力シート（利用申込書-1用）'!T48</f>
        <v>0</v>
      </c>
      <c r="BL42" s="243"/>
      <c r="BM42" s="243"/>
      <c r="BN42" s="264"/>
      <c r="BO42" s="277">
        <f>'入力シート（利用申込書-1用）'!U48</f>
        <v>0</v>
      </c>
      <c r="BP42" s="243"/>
      <c r="BQ42" s="243"/>
      <c r="BR42" s="243"/>
      <c r="BS42" s="268">
        <f>'入力シート（利用申込書-1用）'!V48</f>
        <v>0</v>
      </c>
      <c r="BT42" s="269"/>
      <c r="BU42" s="269"/>
      <c r="BV42" s="270"/>
    </row>
    <row r="43" spans="1:75" ht="16.5" customHeight="1">
      <c r="A43" s="257" t="s">
        <v>24</v>
      </c>
      <c r="B43" s="257"/>
      <c r="C43" s="1" t="s">
        <v>45</v>
      </c>
      <c r="BO43" s="31"/>
      <c r="BP43" s="31"/>
      <c r="BQ43" s="31"/>
      <c r="BR43" s="31"/>
    </row>
    <row r="44" spans="1:75" ht="16.5" customHeight="1">
      <c r="A44" s="259" t="s">
        <v>24</v>
      </c>
      <c r="B44" s="259"/>
      <c r="C44" s="1" t="s">
        <v>25</v>
      </c>
    </row>
    <row r="45" spans="1:75" ht="3.75" customHeight="1"/>
    <row r="46" spans="1:75" ht="16.5" customHeight="1">
      <c r="A46" s="1" t="s">
        <v>67</v>
      </c>
      <c r="M46" s="250" t="str">
        <f>IF(LEN(SUBSTITUTE('入力シート（利用申込書-1用）'!$H50,"1",""))&lt;LEN('入力シート（利用申込書-1用）'!$H50),"○","")</f>
        <v/>
      </c>
      <c r="N46" s="250"/>
      <c r="O46" s="1" t="s">
        <v>69</v>
      </c>
      <c r="Y46" s="250" t="str">
        <f>IF(LEN(SUBSTITUTE('入力シート（利用申込書-1用）'!$H50,"2",""))&lt;LEN('入力シート（利用申込書-1用）'!$H50),"○","")</f>
        <v/>
      </c>
      <c r="Z46" s="250"/>
      <c r="AA46" s="1" t="s">
        <v>68</v>
      </c>
      <c r="AO46" s="284" t="s">
        <v>70</v>
      </c>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row>
    <row r="47" spans="1:75" ht="3.75" customHeight="1"/>
    <row r="48" spans="1:75" ht="16.5" customHeight="1">
      <c r="A48" s="1" t="s">
        <v>51</v>
      </c>
      <c r="M48" s="250" t="str">
        <f>IF(LEN(SUBSTITUTE('入力シート（利用申込書-1用）'!$H51,"1",""))&lt;LEN('入力シート（利用申込書-1用）'!$H51),"○","")</f>
        <v/>
      </c>
      <c r="N48" s="250"/>
      <c r="O48" s="1" t="s">
        <v>129</v>
      </c>
      <c r="Y48" s="250" t="str">
        <f>IF(LEN(SUBSTITUTE('入力シート（利用申込書-1用）'!$H51,"2",""))&lt;LEN('入力シート（利用申込書-1用）'!$H51),"○","")</f>
        <v/>
      </c>
      <c r="Z48" s="250"/>
      <c r="AA48" s="1" t="s">
        <v>74</v>
      </c>
    </row>
    <row r="49" spans="1:74" ht="3.75" customHeight="1"/>
    <row r="50" spans="1:74" ht="16.5" customHeight="1">
      <c r="A50" s="259" t="s">
        <v>24</v>
      </c>
      <c r="B50" s="259"/>
      <c r="C50" s="41" t="s">
        <v>131</v>
      </c>
      <c r="E50" s="41"/>
      <c r="Y50" s="249" t="str">
        <f>'入力シート（利用申込書-1用）'!H52&amp;""</f>
        <v/>
      </c>
      <c r="Z50" s="249"/>
      <c r="AA50" s="250" t="s">
        <v>28</v>
      </c>
      <c r="AB50" s="250"/>
      <c r="AC50" s="249" t="str">
        <f>'入力シート（利用申込書-1用）'!J52&amp;""</f>
        <v/>
      </c>
      <c r="AD50" s="249"/>
      <c r="AE50" s="20" t="s">
        <v>57</v>
      </c>
      <c r="AF50" s="20"/>
      <c r="AG50" s="20"/>
      <c r="AI50" s="14" t="s">
        <v>132</v>
      </c>
    </row>
    <row r="51" spans="1:74" ht="3.75" customHeight="1"/>
    <row r="52" spans="1:74" ht="20.25" customHeight="1">
      <c r="A52" s="260" t="s">
        <v>205</v>
      </c>
      <c r="B52" s="261"/>
      <c r="C52" s="261"/>
      <c r="D52" s="262"/>
      <c r="E52" s="230" t="str">
        <f>IF('入力シート（利用申込書-1用）'!H54=""," ",TEXT('入力シート（利用申込書-1用）'!H54,"YYYY年M月D日(aaa）"))</f>
        <v xml:space="preserve"> </v>
      </c>
      <c r="F52" s="231"/>
      <c r="G52" s="231"/>
      <c r="H52" s="231"/>
      <c r="I52" s="231"/>
      <c r="J52" s="231"/>
      <c r="K52" s="231"/>
      <c r="L52" s="231"/>
      <c r="M52" s="231"/>
      <c r="N52" s="232"/>
      <c r="O52" s="230" t="str">
        <f>IF('入力シート（利用申込書-1用）'!J54=""," ",TEXT('入力シート（利用申込書-1用）'!J54,"YYYY年M月D日(aaa）"))</f>
        <v xml:space="preserve"> </v>
      </c>
      <c r="P52" s="231"/>
      <c r="Q52" s="231"/>
      <c r="R52" s="231"/>
      <c r="S52" s="231"/>
      <c r="T52" s="231"/>
      <c r="U52" s="231"/>
      <c r="V52" s="231"/>
      <c r="W52" s="231"/>
      <c r="X52" s="232"/>
      <c r="Y52" s="230" t="str">
        <f>IF('入力シート（利用申込書-1用）'!L54=""," ",TEXT('入力シート（利用申込書-1用）'!L54,"YYYY年M月D日(aaa）"))</f>
        <v xml:space="preserve"> </v>
      </c>
      <c r="Z52" s="231"/>
      <c r="AA52" s="231"/>
      <c r="AB52" s="231"/>
      <c r="AC52" s="231"/>
      <c r="AD52" s="231"/>
      <c r="AE52" s="231"/>
      <c r="AF52" s="231"/>
      <c r="AG52" s="231"/>
      <c r="AH52" s="232"/>
      <c r="AI52" s="230" t="str">
        <f>IF('入力シート（利用申込書-1用）'!N54=""," ",TEXT('入力シート（利用申込書-1用）'!N54,"YYYY年M月D日(aaa）"))</f>
        <v xml:space="preserve"> </v>
      </c>
      <c r="AJ52" s="231"/>
      <c r="AK52" s="231"/>
      <c r="AL52" s="231"/>
      <c r="AM52" s="231"/>
      <c r="AN52" s="231"/>
      <c r="AO52" s="231"/>
      <c r="AP52" s="231"/>
      <c r="AQ52" s="231"/>
      <c r="AR52" s="232"/>
      <c r="AS52" s="230" t="str">
        <f>IF('入力シート（利用申込書-1用）'!P54=""," ",TEXT('入力シート（利用申込書-1用）'!P54,"YYYY年M月D日(aaa）"))</f>
        <v xml:space="preserve"> </v>
      </c>
      <c r="AT52" s="231"/>
      <c r="AU52" s="231"/>
      <c r="AV52" s="231"/>
      <c r="AW52" s="231"/>
      <c r="AX52" s="231"/>
      <c r="AY52" s="231"/>
      <c r="AZ52" s="231"/>
      <c r="BA52" s="231"/>
      <c r="BB52" s="232"/>
      <c r="BC52" s="230" t="str">
        <f>IF('入力シート（利用申込書-1用）'!R54=""," ",TEXT('入力シート（利用申込書-1用）'!R54,"YYYY年M月D日(aaa）"))</f>
        <v xml:space="preserve"> </v>
      </c>
      <c r="BD52" s="231"/>
      <c r="BE52" s="231"/>
      <c r="BF52" s="231"/>
      <c r="BG52" s="231"/>
      <c r="BH52" s="231"/>
      <c r="BI52" s="231"/>
      <c r="BJ52" s="231"/>
      <c r="BK52" s="231"/>
      <c r="BL52" s="232"/>
      <c r="BM52" s="230" t="str">
        <f>IF('入力シート（利用申込書-1用）'!T54=""," ",TEXT('入力シート（利用申込書-1用）'!T54,"YYYY年M月D日(aaa）"))</f>
        <v xml:space="preserve"> </v>
      </c>
      <c r="BN52" s="231"/>
      <c r="BO52" s="231"/>
      <c r="BP52" s="231"/>
      <c r="BQ52" s="231"/>
      <c r="BR52" s="231"/>
      <c r="BS52" s="231"/>
      <c r="BT52" s="231"/>
      <c r="BU52" s="231"/>
      <c r="BV52" s="232"/>
    </row>
    <row r="53" spans="1:74" ht="20.25" customHeight="1">
      <c r="A53" s="223" t="s">
        <v>32</v>
      </c>
      <c r="B53" s="224"/>
      <c r="C53" s="224"/>
      <c r="D53" s="240"/>
      <c r="E53" s="238" t="str">
        <f>'入力シート（利用申込書-1用）'!H55&amp;""</f>
        <v/>
      </c>
      <c r="F53" s="239"/>
      <c r="G53" s="239"/>
      <c r="H53" s="239"/>
      <c r="I53" s="239"/>
      <c r="J53" s="239"/>
      <c r="K53" s="239"/>
      <c r="L53" s="239"/>
      <c r="M53" s="224" t="s">
        <v>35</v>
      </c>
      <c r="N53" s="240"/>
      <c r="O53" s="238" t="str">
        <f>'入力シート（利用申込書-1用）'!J55&amp;""</f>
        <v/>
      </c>
      <c r="P53" s="239"/>
      <c r="Q53" s="239"/>
      <c r="R53" s="239"/>
      <c r="S53" s="239"/>
      <c r="T53" s="239"/>
      <c r="U53" s="239"/>
      <c r="V53" s="239"/>
      <c r="W53" s="224" t="s">
        <v>35</v>
      </c>
      <c r="X53" s="240"/>
      <c r="Y53" s="238" t="str">
        <f>'入力シート（利用申込書-1用）'!L55&amp;""</f>
        <v/>
      </c>
      <c r="Z53" s="239"/>
      <c r="AA53" s="239"/>
      <c r="AB53" s="239"/>
      <c r="AC53" s="239"/>
      <c r="AD53" s="239"/>
      <c r="AE53" s="239"/>
      <c r="AF53" s="239"/>
      <c r="AG53" s="224" t="s">
        <v>35</v>
      </c>
      <c r="AH53" s="240"/>
      <c r="AI53" s="238" t="str">
        <f>'入力シート（利用申込書-1用）'!N55&amp;""</f>
        <v/>
      </c>
      <c r="AJ53" s="239"/>
      <c r="AK53" s="239"/>
      <c r="AL53" s="239"/>
      <c r="AM53" s="239"/>
      <c r="AN53" s="239"/>
      <c r="AO53" s="239"/>
      <c r="AP53" s="239"/>
      <c r="AQ53" s="224" t="s">
        <v>35</v>
      </c>
      <c r="AR53" s="240"/>
      <c r="AS53" s="238" t="str">
        <f>'入力シート（利用申込書-1用）'!P55&amp;""</f>
        <v/>
      </c>
      <c r="AT53" s="239"/>
      <c r="AU53" s="239"/>
      <c r="AV53" s="239"/>
      <c r="AW53" s="239"/>
      <c r="AX53" s="239"/>
      <c r="AY53" s="239"/>
      <c r="AZ53" s="239"/>
      <c r="BA53" s="224" t="s">
        <v>35</v>
      </c>
      <c r="BB53" s="240"/>
      <c r="BC53" s="238" t="str">
        <f>'入力シート（利用申込書-1用）'!R55&amp;""</f>
        <v/>
      </c>
      <c r="BD53" s="239"/>
      <c r="BE53" s="239"/>
      <c r="BF53" s="239"/>
      <c r="BG53" s="239"/>
      <c r="BH53" s="239"/>
      <c r="BI53" s="239"/>
      <c r="BJ53" s="239"/>
      <c r="BK53" s="224" t="s">
        <v>35</v>
      </c>
      <c r="BL53" s="240"/>
      <c r="BM53" s="238" t="str">
        <f>'入力シート（利用申込書-1用）'!T55&amp;""</f>
        <v/>
      </c>
      <c r="BN53" s="239"/>
      <c r="BO53" s="239"/>
      <c r="BP53" s="239"/>
      <c r="BQ53" s="239"/>
      <c r="BR53" s="239"/>
      <c r="BS53" s="239"/>
      <c r="BT53" s="239"/>
      <c r="BU53" s="224" t="s">
        <v>35</v>
      </c>
      <c r="BV53" s="240"/>
    </row>
    <row r="54" spans="1:74" ht="20.25" customHeight="1">
      <c r="A54" s="225" t="s">
        <v>33</v>
      </c>
      <c r="B54" s="226"/>
      <c r="C54" s="226"/>
      <c r="D54" s="258"/>
      <c r="E54" s="247" t="str">
        <f>'入力シート（利用申込書-1用）'!H56&amp;""</f>
        <v/>
      </c>
      <c r="F54" s="248"/>
      <c r="G54" s="248"/>
      <c r="H54" s="248"/>
      <c r="I54" s="248"/>
      <c r="J54" s="248"/>
      <c r="K54" s="248"/>
      <c r="L54" s="248"/>
      <c r="M54" s="226" t="s">
        <v>35</v>
      </c>
      <c r="N54" s="258"/>
      <c r="O54" s="247" t="str">
        <f>'入力シート（利用申込書-1用）'!J56&amp;""</f>
        <v/>
      </c>
      <c r="P54" s="248"/>
      <c r="Q54" s="248"/>
      <c r="R54" s="248"/>
      <c r="S54" s="248"/>
      <c r="T54" s="248"/>
      <c r="U54" s="248"/>
      <c r="V54" s="248"/>
      <c r="W54" s="226" t="s">
        <v>35</v>
      </c>
      <c r="X54" s="258"/>
      <c r="Y54" s="247" t="str">
        <f>'入力シート（利用申込書-1用）'!L56&amp;""</f>
        <v/>
      </c>
      <c r="Z54" s="248"/>
      <c r="AA54" s="248"/>
      <c r="AB54" s="248"/>
      <c r="AC54" s="248"/>
      <c r="AD54" s="248"/>
      <c r="AE54" s="248"/>
      <c r="AF54" s="248"/>
      <c r="AG54" s="226" t="s">
        <v>35</v>
      </c>
      <c r="AH54" s="258"/>
      <c r="AI54" s="247" t="str">
        <f>'入力シート（利用申込書-1用）'!N56&amp;""</f>
        <v/>
      </c>
      <c r="AJ54" s="248"/>
      <c r="AK54" s="248"/>
      <c r="AL54" s="248"/>
      <c r="AM54" s="248"/>
      <c r="AN54" s="248"/>
      <c r="AO54" s="248"/>
      <c r="AP54" s="248"/>
      <c r="AQ54" s="226" t="s">
        <v>35</v>
      </c>
      <c r="AR54" s="258"/>
      <c r="AS54" s="247" t="str">
        <f>'入力シート（利用申込書-1用）'!P56&amp;""</f>
        <v/>
      </c>
      <c r="AT54" s="248"/>
      <c r="AU54" s="248"/>
      <c r="AV54" s="248"/>
      <c r="AW54" s="248"/>
      <c r="AX54" s="248"/>
      <c r="AY54" s="248"/>
      <c r="AZ54" s="248"/>
      <c r="BA54" s="226" t="s">
        <v>35</v>
      </c>
      <c r="BB54" s="258"/>
      <c r="BC54" s="247" t="str">
        <f>'入力シート（利用申込書-1用）'!R56&amp;""</f>
        <v/>
      </c>
      <c r="BD54" s="248"/>
      <c r="BE54" s="248"/>
      <c r="BF54" s="248"/>
      <c r="BG54" s="248"/>
      <c r="BH54" s="248"/>
      <c r="BI54" s="248"/>
      <c r="BJ54" s="248"/>
      <c r="BK54" s="226" t="s">
        <v>35</v>
      </c>
      <c r="BL54" s="258"/>
      <c r="BM54" s="247" t="str">
        <f>'入力シート（利用申込書-1用）'!T56&amp;""</f>
        <v/>
      </c>
      <c r="BN54" s="248"/>
      <c r="BO54" s="248"/>
      <c r="BP54" s="248"/>
      <c r="BQ54" s="248"/>
      <c r="BR54" s="248"/>
      <c r="BS54" s="248"/>
      <c r="BT54" s="248"/>
      <c r="BU54" s="226" t="s">
        <v>35</v>
      </c>
      <c r="BV54" s="258"/>
    </row>
    <row r="55" spans="1:74" ht="20.25" customHeight="1">
      <c r="A55" s="217" t="s">
        <v>34</v>
      </c>
      <c r="B55" s="218"/>
      <c r="C55" s="218"/>
      <c r="D55" s="244"/>
      <c r="E55" s="245" t="str">
        <f>'入力シート（利用申込書-1用）'!H57&amp;""</f>
        <v/>
      </c>
      <c r="F55" s="246"/>
      <c r="G55" s="246"/>
      <c r="H55" s="246"/>
      <c r="I55" s="246"/>
      <c r="J55" s="246"/>
      <c r="K55" s="246"/>
      <c r="L55" s="246"/>
      <c r="M55" s="218" t="s">
        <v>35</v>
      </c>
      <c r="N55" s="244"/>
      <c r="O55" s="245" t="str">
        <f>'入力シート（利用申込書-1用）'!J57&amp;""</f>
        <v/>
      </c>
      <c r="P55" s="246"/>
      <c r="Q55" s="246"/>
      <c r="R55" s="246"/>
      <c r="S55" s="246"/>
      <c r="T55" s="246"/>
      <c r="U55" s="246"/>
      <c r="V55" s="246"/>
      <c r="W55" s="218" t="s">
        <v>35</v>
      </c>
      <c r="X55" s="244"/>
      <c r="Y55" s="245" t="str">
        <f>'入力シート（利用申込書-1用）'!L57&amp;""</f>
        <v/>
      </c>
      <c r="Z55" s="246"/>
      <c r="AA55" s="246"/>
      <c r="AB55" s="246"/>
      <c r="AC55" s="246"/>
      <c r="AD55" s="246"/>
      <c r="AE55" s="246"/>
      <c r="AF55" s="246"/>
      <c r="AG55" s="218" t="s">
        <v>35</v>
      </c>
      <c r="AH55" s="244"/>
      <c r="AI55" s="245" t="str">
        <f>'入力シート（利用申込書-1用）'!N57&amp;""</f>
        <v/>
      </c>
      <c r="AJ55" s="246"/>
      <c r="AK55" s="246"/>
      <c r="AL55" s="246"/>
      <c r="AM55" s="246"/>
      <c r="AN55" s="246"/>
      <c r="AO55" s="246"/>
      <c r="AP55" s="246"/>
      <c r="AQ55" s="218" t="s">
        <v>35</v>
      </c>
      <c r="AR55" s="244"/>
      <c r="AS55" s="245" t="str">
        <f>'入力シート（利用申込書-1用）'!P57&amp;""</f>
        <v/>
      </c>
      <c r="AT55" s="246"/>
      <c r="AU55" s="246"/>
      <c r="AV55" s="246"/>
      <c r="AW55" s="246"/>
      <c r="AX55" s="246"/>
      <c r="AY55" s="246"/>
      <c r="AZ55" s="246"/>
      <c r="BA55" s="218" t="s">
        <v>35</v>
      </c>
      <c r="BB55" s="244"/>
      <c r="BC55" s="245" t="str">
        <f>'入力シート（利用申込書-1用）'!R57&amp;""</f>
        <v/>
      </c>
      <c r="BD55" s="246"/>
      <c r="BE55" s="246"/>
      <c r="BF55" s="246"/>
      <c r="BG55" s="246"/>
      <c r="BH55" s="246"/>
      <c r="BI55" s="246"/>
      <c r="BJ55" s="246"/>
      <c r="BK55" s="218" t="s">
        <v>35</v>
      </c>
      <c r="BL55" s="244"/>
      <c r="BM55" s="245" t="str">
        <f>'入力シート（利用申込書-1用）'!T57&amp;""</f>
        <v/>
      </c>
      <c r="BN55" s="246"/>
      <c r="BO55" s="246"/>
      <c r="BP55" s="246"/>
      <c r="BQ55" s="246"/>
      <c r="BR55" s="246"/>
      <c r="BS55" s="246"/>
      <c r="BT55" s="246"/>
      <c r="BU55" s="218" t="s">
        <v>35</v>
      </c>
      <c r="BV55" s="244"/>
    </row>
    <row r="56" spans="1:74" ht="20.25" customHeight="1">
      <c r="A56" s="219" t="s">
        <v>36</v>
      </c>
      <c r="B56" s="220"/>
      <c r="C56" s="223" t="s">
        <v>20</v>
      </c>
      <c r="D56" s="240"/>
      <c r="E56" s="238" t="str">
        <f>'入力シート（利用申込書-1用）'!H58&amp;""</f>
        <v/>
      </c>
      <c r="F56" s="239"/>
      <c r="G56" s="239"/>
      <c r="H56" s="239"/>
      <c r="I56" s="239"/>
      <c r="J56" s="239"/>
      <c r="K56" s="239"/>
      <c r="L56" s="239"/>
      <c r="M56" s="224" t="s">
        <v>35</v>
      </c>
      <c r="N56" s="240"/>
      <c r="O56" s="238" t="str">
        <f>'入力シート（利用申込書-1用）'!J58&amp;""</f>
        <v/>
      </c>
      <c r="P56" s="239"/>
      <c r="Q56" s="239"/>
      <c r="R56" s="239"/>
      <c r="S56" s="239"/>
      <c r="T56" s="239"/>
      <c r="U56" s="239"/>
      <c r="V56" s="239"/>
      <c r="W56" s="224" t="s">
        <v>35</v>
      </c>
      <c r="X56" s="240"/>
      <c r="Y56" s="238" t="str">
        <f>'入力シート（利用申込書-1用）'!L58&amp;""</f>
        <v/>
      </c>
      <c r="Z56" s="239"/>
      <c r="AA56" s="239"/>
      <c r="AB56" s="239"/>
      <c r="AC56" s="239"/>
      <c r="AD56" s="239"/>
      <c r="AE56" s="239"/>
      <c r="AF56" s="239"/>
      <c r="AG56" s="224" t="s">
        <v>35</v>
      </c>
      <c r="AH56" s="240"/>
      <c r="AI56" s="238" t="str">
        <f>'入力シート（利用申込書-1用）'!N58&amp;""</f>
        <v/>
      </c>
      <c r="AJ56" s="239"/>
      <c r="AK56" s="239"/>
      <c r="AL56" s="239"/>
      <c r="AM56" s="239"/>
      <c r="AN56" s="239"/>
      <c r="AO56" s="239"/>
      <c r="AP56" s="239"/>
      <c r="AQ56" s="224" t="s">
        <v>35</v>
      </c>
      <c r="AR56" s="240"/>
      <c r="AS56" s="238" t="str">
        <f>'入力シート（利用申込書-1用）'!P58&amp;""</f>
        <v/>
      </c>
      <c r="AT56" s="239"/>
      <c r="AU56" s="239"/>
      <c r="AV56" s="239"/>
      <c r="AW56" s="239"/>
      <c r="AX56" s="239"/>
      <c r="AY56" s="239"/>
      <c r="AZ56" s="239"/>
      <c r="BA56" s="224" t="s">
        <v>35</v>
      </c>
      <c r="BB56" s="240"/>
      <c r="BC56" s="238" t="str">
        <f>'入力シート（利用申込書-1用）'!R58&amp;""</f>
        <v/>
      </c>
      <c r="BD56" s="239"/>
      <c r="BE56" s="239"/>
      <c r="BF56" s="239"/>
      <c r="BG56" s="239"/>
      <c r="BH56" s="239"/>
      <c r="BI56" s="239"/>
      <c r="BJ56" s="239"/>
      <c r="BK56" s="224" t="s">
        <v>35</v>
      </c>
      <c r="BL56" s="240"/>
      <c r="BM56" s="238" t="str">
        <f>'入力シート（利用申込書-1用）'!T58&amp;""</f>
        <v/>
      </c>
      <c r="BN56" s="239"/>
      <c r="BO56" s="239"/>
      <c r="BP56" s="239"/>
      <c r="BQ56" s="239"/>
      <c r="BR56" s="239"/>
      <c r="BS56" s="239"/>
      <c r="BT56" s="239"/>
      <c r="BU56" s="224" t="s">
        <v>35</v>
      </c>
      <c r="BV56" s="240"/>
    </row>
    <row r="57" spans="1:74" ht="20.25" customHeight="1">
      <c r="A57" s="219"/>
      <c r="B57" s="220"/>
      <c r="C57" s="217" t="s">
        <v>21</v>
      </c>
      <c r="D57" s="244"/>
      <c r="E57" s="245" t="str">
        <f>'入力シート（利用申込書-1用）'!H59&amp;""</f>
        <v/>
      </c>
      <c r="F57" s="246"/>
      <c r="G57" s="246"/>
      <c r="H57" s="246"/>
      <c r="I57" s="246"/>
      <c r="J57" s="246"/>
      <c r="K57" s="246"/>
      <c r="L57" s="246"/>
      <c r="M57" s="218" t="s">
        <v>35</v>
      </c>
      <c r="N57" s="244"/>
      <c r="O57" s="245" t="str">
        <f>'入力シート（利用申込書-1用）'!J59&amp;""</f>
        <v/>
      </c>
      <c r="P57" s="246"/>
      <c r="Q57" s="246"/>
      <c r="R57" s="246"/>
      <c r="S57" s="246"/>
      <c r="T57" s="246"/>
      <c r="U57" s="246"/>
      <c r="V57" s="246"/>
      <c r="W57" s="218" t="s">
        <v>35</v>
      </c>
      <c r="X57" s="244"/>
      <c r="Y57" s="245" t="str">
        <f>'入力シート（利用申込書-1用）'!L59&amp;""</f>
        <v/>
      </c>
      <c r="Z57" s="246"/>
      <c r="AA57" s="246"/>
      <c r="AB57" s="246"/>
      <c r="AC57" s="246"/>
      <c r="AD57" s="246"/>
      <c r="AE57" s="246"/>
      <c r="AF57" s="246"/>
      <c r="AG57" s="218" t="s">
        <v>35</v>
      </c>
      <c r="AH57" s="244"/>
      <c r="AI57" s="245" t="str">
        <f>'入力シート（利用申込書-1用）'!N59&amp;""</f>
        <v/>
      </c>
      <c r="AJ57" s="246"/>
      <c r="AK57" s="246"/>
      <c r="AL57" s="246"/>
      <c r="AM57" s="246"/>
      <c r="AN57" s="246"/>
      <c r="AO57" s="246"/>
      <c r="AP57" s="246"/>
      <c r="AQ57" s="218" t="s">
        <v>35</v>
      </c>
      <c r="AR57" s="244"/>
      <c r="AS57" s="245" t="str">
        <f>'入力シート（利用申込書-1用）'!P59&amp;""</f>
        <v/>
      </c>
      <c r="AT57" s="246"/>
      <c r="AU57" s="246"/>
      <c r="AV57" s="246"/>
      <c r="AW57" s="246"/>
      <c r="AX57" s="246"/>
      <c r="AY57" s="246"/>
      <c r="AZ57" s="246"/>
      <c r="BA57" s="218" t="s">
        <v>35</v>
      </c>
      <c r="BB57" s="244"/>
      <c r="BC57" s="245" t="str">
        <f>'入力シート（利用申込書-1用）'!R59&amp;""</f>
        <v/>
      </c>
      <c r="BD57" s="246"/>
      <c r="BE57" s="246"/>
      <c r="BF57" s="246"/>
      <c r="BG57" s="246"/>
      <c r="BH57" s="246"/>
      <c r="BI57" s="246"/>
      <c r="BJ57" s="246"/>
      <c r="BK57" s="218" t="s">
        <v>35</v>
      </c>
      <c r="BL57" s="244"/>
      <c r="BM57" s="245" t="str">
        <f>'入力シート（利用申込書-1用）'!T59&amp;""</f>
        <v/>
      </c>
      <c r="BN57" s="246"/>
      <c r="BO57" s="246"/>
      <c r="BP57" s="246"/>
      <c r="BQ57" s="246"/>
      <c r="BR57" s="246"/>
      <c r="BS57" s="246"/>
      <c r="BT57" s="246"/>
      <c r="BU57" s="218" t="s">
        <v>35</v>
      </c>
      <c r="BV57" s="244"/>
    </row>
    <row r="58" spans="1:74" ht="20.25" customHeight="1">
      <c r="A58" s="221"/>
      <c r="B58" s="222"/>
      <c r="C58" s="215" t="s">
        <v>23</v>
      </c>
      <c r="D58" s="241"/>
      <c r="E58" s="242">
        <f>'入力シート（利用申込書-1用）'!H60</f>
        <v>0</v>
      </c>
      <c r="F58" s="243"/>
      <c r="G58" s="243"/>
      <c r="H58" s="243"/>
      <c r="I58" s="243"/>
      <c r="J58" s="243"/>
      <c r="K58" s="243"/>
      <c r="L58" s="243"/>
      <c r="M58" s="216" t="s">
        <v>35</v>
      </c>
      <c r="N58" s="241"/>
      <c r="O58" s="242">
        <f>'入力シート（利用申込書-1用）'!J60</f>
        <v>0</v>
      </c>
      <c r="P58" s="243"/>
      <c r="Q58" s="243"/>
      <c r="R58" s="243"/>
      <c r="S58" s="243"/>
      <c r="T58" s="243"/>
      <c r="U58" s="243"/>
      <c r="V58" s="243"/>
      <c r="W58" s="216" t="s">
        <v>35</v>
      </c>
      <c r="X58" s="241"/>
      <c r="Y58" s="242">
        <f>'入力シート（利用申込書-1用）'!L60</f>
        <v>0</v>
      </c>
      <c r="Z58" s="243"/>
      <c r="AA58" s="243"/>
      <c r="AB58" s="243"/>
      <c r="AC58" s="243"/>
      <c r="AD58" s="243"/>
      <c r="AE58" s="243"/>
      <c r="AF58" s="243"/>
      <c r="AG58" s="216" t="s">
        <v>35</v>
      </c>
      <c r="AH58" s="241"/>
      <c r="AI58" s="242">
        <f>'入力シート（利用申込書-1用）'!N60</f>
        <v>0</v>
      </c>
      <c r="AJ58" s="243"/>
      <c r="AK58" s="243"/>
      <c r="AL58" s="243"/>
      <c r="AM58" s="243"/>
      <c r="AN58" s="243"/>
      <c r="AO58" s="243"/>
      <c r="AP58" s="243"/>
      <c r="AQ58" s="216" t="s">
        <v>35</v>
      </c>
      <c r="AR58" s="241"/>
      <c r="AS58" s="242">
        <f>'入力シート（利用申込書-1用）'!P60</f>
        <v>0</v>
      </c>
      <c r="AT58" s="243"/>
      <c r="AU58" s="243"/>
      <c r="AV58" s="243"/>
      <c r="AW58" s="243"/>
      <c r="AX58" s="243"/>
      <c r="AY58" s="243"/>
      <c r="AZ58" s="243"/>
      <c r="BA58" s="216" t="s">
        <v>35</v>
      </c>
      <c r="BB58" s="241"/>
      <c r="BC58" s="242">
        <f>'入力シート（利用申込書-1用）'!R60</f>
        <v>0</v>
      </c>
      <c r="BD58" s="243"/>
      <c r="BE58" s="243"/>
      <c r="BF58" s="243"/>
      <c r="BG58" s="243"/>
      <c r="BH58" s="243"/>
      <c r="BI58" s="243"/>
      <c r="BJ58" s="243"/>
      <c r="BK58" s="216" t="s">
        <v>35</v>
      </c>
      <c r="BL58" s="241"/>
      <c r="BM58" s="242">
        <f>'入力シート（利用申込書-1用）'!T60</f>
        <v>0</v>
      </c>
      <c r="BN58" s="243"/>
      <c r="BO58" s="243"/>
      <c r="BP58" s="243"/>
      <c r="BQ58" s="243"/>
      <c r="BR58" s="243"/>
      <c r="BS58" s="243"/>
      <c r="BT58" s="243"/>
      <c r="BU58" s="216" t="s">
        <v>35</v>
      </c>
      <c r="BV58" s="241"/>
    </row>
    <row r="59" spans="1:74" ht="20.25" customHeight="1">
      <c r="A59" s="216" t="s">
        <v>24</v>
      </c>
      <c r="B59" s="216"/>
      <c r="C59" s="32" t="s">
        <v>72</v>
      </c>
      <c r="D59" s="33"/>
      <c r="E59" s="33"/>
      <c r="F59" s="33"/>
      <c r="G59" s="34"/>
      <c r="H59" s="33"/>
      <c r="I59" s="33"/>
      <c r="J59" s="33"/>
      <c r="K59" s="33"/>
      <c r="L59" s="34"/>
      <c r="M59" s="33"/>
      <c r="N59" s="33"/>
      <c r="O59" s="33"/>
      <c r="P59" s="33"/>
      <c r="Q59" s="34"/>
      <c r="R59" s="33"/>
      <c r="S59" s="33"/>
      <c r="T59" s="33"/>
      <c r="U59" s="33"/>
      <c r="V59" s="34"/>
      <c r="W59" s="34"/>
      <c r="X59" s="34"/>
      <c r="Y59" s="34"/>
      <c r="Z59" s="34"/>
      <c r="AA59" s="34"/>
      <c r="AB59" s="34"/>
      <c r="AC59" s="34"/>
      <c r="AD59" s="34"/>
      <c r="AE59" s="34"/>
      <c r="AF59" s="34"/>
      <c r="AG59" s="34"/>
      <c r="AH59" s="34"/>
      <c r="AI59" s="34"/>
      <c r="AJ59" s="34"/>
      <c r="AK59" s="34"/>
      <c r="AL59" s="34"/>
      <c r="AM59" s="33"/>
      <c r="AN59" s="33"/>
      <c r="AO59" s="34"/>
      <c r="AP59" s="34"/>
      <c r="AQ59" s="34"/>
      <c r="AR59" s="34"/>
      <c r="AS59" s="34"/>
      <c r="AT59" s="34"/>
      <c r="AU59" s="34"/>
      <c r="AV59" s="34" t="s">
        <v>52</v>
      </c>
      <c r="AW59" s="34"/>
      <c r="AX59" s="35"/>
      <c r="AY59" s="35"/>
      <c r="AZ59" s="35"/>
      <c r="BA59" s="282" t="str">
        <f>'入力シート（利用申込書-1用）'!H62&amp;""</f>
        <v/>
      </c>
      <c r="BB59" s="282"/>
      <c r="BC59" s="282"/>
      <c r="BD59" s="282"/>
      <c r="BE59" s="282"/>
      <c r="BF59" s="282"/>
      <c r="BG59" s="282"/>
      <c r="BH59" s="282"/>
      <c r="BI59" s="282"/>
      <c r="BJ59" s="282"/>
      <c r="BK59" s="282"/>
      <c r="BL59" s="282"/>
      <c r="BM59" s="282"/>
      <c r="BN59" s="282"/>
      <c r="BO59" s="282"/>
      <c r="BP59" s="282"/>
      <c r="BQ59" s="282"/>
      <c r="BR59" s="282"/>
      <c r="BS59" s="282"/>
      <c r="BT59" s="282"/>
      <c r="BU59" s="282"/>
      <c r="BV59" s="282"/>
    </row>
    <row r="60" spans="1:74" ht="7.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row>
    <row r="61" spans="1:74" ht="7.5" customHeight="1"/>
    <row r="62" spans="1:74" ht="10.5" customHeight="1">
      <c r="A62" s="283" t="s">
        <v>42</v>
      </c>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row>
    <row r="63" spans="1:74" ht="10.5" customHeight="1">
      <c r="A63" s="283"/>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c r="BP63" s="283"/>
      <c r="BQ63" s="283"/>
      <c r="BR63" s="283"/>
      <c r="BS63" s="283"/>
      <c r="BT63" s="283"/>
      <c r="BU63" s="283"/>
      <c r="BV63" s="283"/>
    </row>
    <row r="64" spans="1:74" ht="10.5" customHeight="1">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c r="BI64" s="283"/>
      <c r="BJ64" s="283"/>
      <c r="BK64" s="283"/>
      <c r="BL64" s="283"/>
      <c r="BM64" s="283"/>
      <c r="BN64" s="283"/>
      <c r="BO64" s="283"/>
      <c r="BP64" s="283"/>
      <c r="BQ64" s="283"/>
      <c r="BR64" s="283"/>
      <c r="BS64" s="283"/>
      <c r="BT64" s="283"/>
      <c r="BU64" s="283"/>
      <c r="BV64" s="283"/>
    </row>
    <row r="65" spans="1:74" ht="3.75" customHeight="1"/>
    <row r="66" spans="1:74" ht="16.5" customHeight="1">
      <c r="B66" s="250" t="s">
        <v>112</v>
      </c>
      <c r="C66" s="250"/>
      <c r="D66" s="250"/>
      <c r="E66" s="281"/>
      <c r="F66" s="281"/>
      <c r="G66" s="281"/>
      <c r="H66" s="281"/>
      <c r="I66" s="281"/>
      <c r="J66" s="281"/>
      <c r="K66" s="281"/>
      <c r="L66" s="281"/>
      <c r="M66" s="281"/>
      <c r="AZ66" s="236"/>
      <c r="BA66" s="236"/>
      <c r="BB66" s="236"/>
      <c r="BC66" s="236"/>
      <c r="BD66" s="236"/>
      <c r="BE66" s="236"/>
      <c r="BF66" s="236"/>
      <c r="BG66" s="236"/>
      <c r="BH66" s="236"/>
      <c r="BI66" s="236"/>
      <c r="BJ66" s="236"/>
      <c r="BK66" s="236"/>
      <c r="BL66" s="236"/>
      <c r="BM66" s="236"/>
      <c r="BN66" s="236"/>
      <c r="BO66" s="236"/>
      <c r="BP66" s="236"/>
      <c r="BQ66" s="236"/>
      <c r="BR66" s="236"/>
      <c r="BS66" s="236"/>
    </row>
    <row r="67" spans="1:74" ht="16.5" customHeight="1">
      <c r="AZ67" s="237"/>
      <c r="BA67" s="237"/>
      <c r="BB67" s="237"/>
      <c r="BC67" s="237"/>
      <c r="BD67" s="237"/>
      <c r="BE67" s="237"/>
      <c r="BF67" s="237"/>
      <c r="BG67" s="237"/>
      <c r="BH67" s="237"/>
      <c r="BI67" s="237"/>
      <c r="BJ67" s="237"/>
      <c r="BK67" s="237"/>
      <c r="BL67" s="237"/>
      <c r="BM67" s="237"/>
      <c r="BN67" s="237"/>
      <c r="BO67" s="237"/>
      <c r="BP67" s="237"/>
      <c r="BQ67" s="237"/>
      <c r="BR67" s="237"/>
      <c r="BS67" s="237"/>
    </row>
    <row r="68" spans="1:74" ht="4.5" customHeight="1"/>
    <row r="69" spans="1:74" ht="16.5" customHeight="1">
      <c r="A69" s="1" t="s">
        <v>37</v>
      </c>
      <c r="AZ69" s="234" t="s">
        <v>38</v>
      </c>
      <c r="BA69" s="234"/>
      <c r="BB69" s="234"/>
      <c r="BC69" s="234"/>
      <c r="BD69" s="234"/>
      <c r="BE69" s="234"/>
      <c r="BF69" s="234"/>
      <c r="BG69" s="234"/>
      <c r="BH69" s="234"/>
      <c r="BI69" s="234"/>
      <c r="BJ69" s="234"/>
      <c r="BK69" s="234"/>
      <c r="BL69" s="234"/>
      <c r="BM69" s="234"/>
      <c r="BO69" s="233"/>
      <c r="BP69" s="233"/>
      <c r="BQ69" s="233"/>
      <c r="BR69" s="233"/>
      <c r="BS69" s="233"/>
      <c r="BT69" s="233"/>
      <c r="BU69" s="233"/>
      <c r="BV69" s="233"/>
    </row>
    <row r="70" spans="1:74" ht="3.75" customHeight="1"/>
    <row r="71" spans="1:74" s="37" customFormat="1" ht="16.5" customHeight="1">
      <c r="A71" s="279" t="s">
        <v>59</v>
      </c>
      <c r="B71" s="279"/>
      <c r="C71" s="279"/>
      <c r="D71" s="279" t="s">
        <v>39</v>
      </c>
      <c r="E71" s="279"/>
      <c r="F71" s="37" t="s">
        <v>75</v>
      </c>
    </row>
    <row r="72" spans="1:74" s="37" customFormat="1" ht="16.5" customHeight="1">
      <c r="D72" s="279" t="s">
        <v>60</v>
      </c>
      <c r="E72" s="279"/>
      <c r="F72" s="37" t="s">
        <v>40</v>
      </c>
      <c r="BR72" s="235" t="s">
        <v>73</v>
      </c>
      <c r="BS72" s="235"/>
      <c r="BT72" s="235"/>
      <c r="BU72" s="235"/>
      <c r="BV72" s="235"/>
    </row>
    <row r="73" spans="1:74" s="37" customFormat="1" ht="16.5" customHeight="1">
      <c r="D73" s="279" t="s">
        <v>61</v>
      </c>
      <c r="E73" s="279"/>
      <c r="F73" s="37" t="s">
        <v>41</v>
      </c>
    </row>
    <row r="74" spans="1:74" s="37" customFormat="1" ht="15.75" customHeight="1">
      <c r="D74" s="279" t="s">
        <v>62</v>
      </c>
      <c r="E74" s="279"/>
      <c r="F74" s="280" t="s">
        <v>76</v>
      </c>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280"/>
      <c r="BA74" s="280"/>
      <c r="BB74" s="280"/>
      <c r="BC74" s="280"/>
      <c r="BD74" s="280"/>
      <c r="BE74" s="280"/>
      <c r="BF74" s="280"/>
      <c r="BG74" s="280"/>
      <c r="BH74" s="280"/>
      <c r="BI74" s="280"/>
      <c r="BJ74" s="280"/>
      <c r="BK74" s="280"/>
      <c r="BL74" s="280"/>
      <c r="BM74" s="280"/>
      <c r="BN74" s="280"/>
      <c r="BO74" s="280"/>
      <c r="BP74" s="280"/>
      <c r="BQ74" s="280"/>
      <c r="BR74" s="280"/>
      <c r="BS74" s="280"/>
      <c r="BT74" s="280"/>
      <c r="BU74" s="280"/>
      <c r="BV74" s="280"/>
    </row>
  </sheetData>
  <sheetProtection selectLockedCells="1"/>
  <mergeCells count="295">
    <mergeCell ref="BG4:BS4"/>
    <mergeCell ref="I24:U24"/>
    <mergeCell ref="X24:AJ24"/>
    <mergeCell ref="AQ24:BC24"/>
    <mergeCell ref="BF24:BR24"/>
    <mergeCell ref="BO37:BR37"/>
    <mergeCell ref="BO35:BR35"/>
    <mergeCell ref="BK35:BN35"/>
    <mergeCell ref="S37:V37"/>
    <mergeCell ref="O34:V34"/>
    <mergeCell ref="AU35:AX35"/>
    <mergeCell ref="AY35:BB35"/>
    <mergeCell ref="W37:Z37"/>
    <mergeCell ref="AM37:AP37"/>
    <mergeCell ref="BC35:BF35"/>
    <mergeCell ref="BG35:BJ35"/>
    <mergeCell ref="W34:AD34"/>
    <mergeCell ref="AE34:AL34"/>
    <mergeCell ref="AM34:AT34"/>
    <mergeCell ref="AU34:BB34"/>
    <mergeCell ref="AM36:AP36"/>
    <mergeCell ref="AU36:AX36"/>
    <mergeCell ref="AY36:BB36"/>
    <mergeCell ref="AA36:AD36"/>
    <mergeCell ref="BM1:BV1"/>
    <mergeCell ref="L1:BK2"/>
    <mergeCell ref="I18:J18"/>
    <mergeCell ref="O18:P18"/>
    <mergeCell ref="U18:V18"/>
    <mergeCell ref="AN26:AO26"/>
    <mergeCell ref="AP26:AQ26"/>
    <mergeCell ref="AR26:AS26"/>
    <mergeCell ref="AP18:AQ18"/>
    <mergeCell ref="AW18:AX18"/>
    <mergeCell ref="BP18:BV18"/>
    <mergeCell ref="AA20:BV20"/>
    <mergeCell ref="N22:BV22"/>
    <mergeCell ref="AD18:AE18"/>
    <mergeCell ref="AJ18:AK18"/>
    <mergeCell ref="BC18:BD18"/>
    <mergeCell ref="BI18:BJ18"/>
    <mergeCell ref="H8:I8"/>
    <mergeCell ref="J8:Q8"/>
    <mergeCell ref="S8:BV8"/>
    <mergeCell ref="AC6:BV6"/>
    <mergeCell ref="BU12:BV12"/>
    <mergeCell ref="BK12:BT12"/>
    <mergeCell ref="G14:R14"/>
    <mergeCell ref="A10:F10"/>
    <mergeCell ref="G10:R10"/>
    <mergeCell ref="S10:X10"/>
    <mergeCell ref="Y10:AJ10"/>
    <mergeCell ref="AK14:AP14"/>
    <mergeCell ref="J30:K30"/>
    <mergeCell ref="BD24:BE24"/>
    <mergeCell ref="V24:W24"/>
    <mergeCell ref="Y12:BI12"/>
    <mergeCell ref="AK10:AP10"/>
    <mergeCell ref="AQ10:BV10"/>
    <mergeCell ref="AQ14:BV14"/>
    <mergeCell ref="Y14:AJ14"/>
    <mergeCell ref="A16:BV16"/>
    <mergeCell ref="S14:X14"/>
    <mergeCell ref="A14:F14"/>
    <mergeCell ref="BO38:BR38"/>
    <mergeCell ref="B39:M39"/>
    <mergeCell ref="O39:R39"/>
    <mergeCell ref="AE39:AH39"/>
    <mergeCell ref="AI39:AL39"/>
    <mergeCell ref="AM38:AP38"/>
    <mergeCell ref="AM39:AP39"/>
    <mergeCell ref="AQ39:AT39"/>
    <mergeCell ref="U28:V28"/>
    <mergeCell ref="AS28:AT28"/>
    <mergeCell ref="P32:BV32"/>
    <mergeCell ref="AQ37:AT37"/>
    <mergeCell ref="AQ38:AT38"/>
    <mergeCell ref="BO36:BR36"/>
    <mergeCell ref="AM35:AP35"/>
    <mergeCell ref="AQ35:AT35"/>
    <mergeCell ref="O35:R35"/>
    <mergeCell ref="S35:V35"/>
    <mergeCell ref="AE36:AH36"/>
    <mergeCell ref="AI36:AL36"/>
    <mergeCell ref="AQ36:AT36"/>
    <mergeCell ref="BC36:BF36"/>
    <mergeCell ref="BG36:BJ36"/>
    <mergeCell ref="BC37:BF37"/>
    <mergeCell ref="BC55:BJ55"/>
    <mergeCell ref="AS55:AZ55"/>
    <mergeCell ref="BO42:BR42"/>
    <mergeCell ref="AE42:AH42"/>
    <mergeCell ref="AM42:AP42"/>
    <mergeCell ref="AQ42:AT42"/>
    <mergeCell ref="AU42:AX42"/>
    <mergeCell ref="A43:B43"/>
    <mergeCell ref="M46:N46"/>
    <mergeCell ref="Y46:Z46"/>
    <mergeCell ref="AO46:BP46"/>
    <mergeCell ref="A44:B44"/>
    <mergeCell ref="AY42:BB42"/>
    <mergeCell ref="BC42:BF42"/>
    <mergeCell ref="B42:M42"/>
    <mergeCell ref="O42:R42"/>
    <mergeCell ref="S42:V42"/>
    <mergeCell ref="W42:Z42"/>
    <mergeCell ref="AA42:AD42"/>
    <mergeCell ref="AI42:AL42"/>
    <mergeCell ref="D73:E73"/>
    <mergeCell ref="D74:E74"/>
    <mergeCell ref="F74:BV74"/>
    <mergeCell ref="B66:D66"/>
    <mergeCell ref="A71:C71"/>
    <mergeCell ref="D71:E71"/>
    <mergeCell ref="D72:E72"/>
    <mergeCell ref="E66:M66"/>
    <mergeCell ref="BM58:BT58"/>
    <mergeCell ref="BA59:BV59"/>
    <mergeCell ref="A62:BV64"/>
    <mergeCell ref="BA58:BB58"/>
    <mergeCell ref="BC58:BJ58"/>
    <mergeCell ref="BK58:BL58"/>
    <mergeCell ref="W58:X58"/>
    <mergeCell ref="Y58:AF58"/>
    <mergeCell ref="AG58:AH58"/>
    <mergeCell ref="AQ58:AR58"/>
    <mergeCell ref="AS58:AZ58"/>
    <mergeCell ref="M58:N58"/>
    <mergeCell ref="C58:D58"/>
    <mergeCell ref="O58:V58"/>
    <mergeCell ref="A59:B59"/>
    <mergeCell ref="E58:L58"/>
    <mergeCell ref="BS40:BV40"/>
    <mergeCell ref="BS42:BV42"/>
    <mergeCell ref="BS39:BV39"/>
    <mergeCell ref="BK36:BN36"/>
    <mergeCell ref="BC34:BJ34"/>
    <mergeCell ref="BK34:BR34"/>
    <mergeCell ref="AE26:AI26"/>
    <mergeCell ref="AZ28:BT28"/>
    <mergeCell ref="S38:V38"/>
    <mergeCell ref="BK42:BN42"/>
    <mergeCell ref="BG42:BJ42"/>
    <mergeCell ref="AI38:AL38"/>
    <mergeCell ref="W35:Z35"/>
    <mergeCell ref="AA35:AD35"/>
    <mergeCell ref="AE35:AH35"/>
    <mergeCell ref="AI35:AL35"/>
    <mergeCell ref="BO40:BR40"/>
    <mergeCell ref="AU38:AX38"/>
    <mergeCell ref="AY38:BB38"/>
    <mergeCell ref="BO39:BR39"/>
    <mergeCell ref="BC38:BF38"/>
    <mergeCell ref="BG38:BJ38"/>
    <mergeCell ref="BK38:BN38"/>
    <mergeCell ref="AI37:AL37"/>
    <mergeCell ref="AU40:AX40"/>
    <mergeCell ref="AY40:BB40"/>
    <mergeCell ref="BK37:BN37"/>
    <mergeCell ref="AU37:AX37"/>
    <mergeCell ref="AY37:BB37"/>
    <mergeCell ref="O37:R37"/>
    <mergeCell ref="BC40:BF40"/>
    <mergeCell ref="BG40:BJ40"/>
    <mergeCell ref="AI40:AL40"/>
    <mergeCell ref="AU39:AX39"/>
    <mergeCell ref="AY39:BB39"/>
    <mergeCell ref="BC39:BF39"/>
    <mergeCell ref="BG39:BJ39"/>
    <mergeCell ref="BK40:BN40"/>
    <mergeCell ref="AM40:AP40"/>
    <mergeCell ref="BK39:BN39"/>
    <mergeCell ref="O38:R38"/>
    <mergeCell ref="W38:Z38"/>
    <mergeCell ref="AA38:AD38"/>
    <mergeCell ref="AE38:AH38"/>
    <mergeCell ref="AE40:AH40"/>
    <mergeCell ref="AQ40:AT40"/>
    <mergeCell ref="BG37:BJ37"/>
    <mergeCell ref="AE37:AH37"/>
    <mergeCell ref="A53:D53"/>
    <mergeCell ref="A50:B50"/>
    <mergeCell ref="Y50:Z50"/>
    <mergeCell ref="AA50:AB50"/>
    <mergeCell ref="BC57:BJ57"/>
    <mergeCell ref="AQ57:AR57"/>
    <mergeCell ref="AS57:AZ57"/>
    <mergeCell ref="BA57:BB57"/>
    <mergeCell ref="W56:X56"/>
    <mergeCell ref="Y56:AF56"/>
    <mergeCell ref="AG56:AH56"/>
    <mergeCell ref="AI56:AP56"/>
    <mergeCell ref="W57:X57"/>
    <mergeCell ref="Y57:AF57"/>
    <mergeCell ref="AG57:AH57"/>
    <mergeCell ref="E53:L53"/>
    <mergeCell ref="M53:N53"/>
    <mergeCell ref="O53:V53"/>
    <mergeCell ref="W53:X53"/>
    <mergeCell ref="A52:D52"/>
    <mergeCell ref="A54:D54"/>
    <mergeCell ref="E54:L54"/>
    <mergeCell ref="M54:N54"/>
    <mergeCell ref="O54:V54"/>
    <mergeCell ref="A55:D55"/>
    <mergeCell ref="E55:L55"/>
    <mergeCell ref="M55:N55"/>
    <mergeCell ref="O55:V55"/>
    <mergeCell ref="W55:X55"/>
    <mergeCell ref="Y55:AF55"/>
    <mergeCell ref="AQ55:AR55"/>
    <mergeCell ref="AG55:AH55"/>
    <mergeCell ref="AI55:AP55"/>
    <mergeCell ref="A56:B58"/>
    <mergeCell ref="C56:D56"/>
    <mergeCell ref="E56:L56"/>
    <mergeCell ref="M56:N56"/>
    <mergeCell ref="O56:V56"/>
    <mergeCell ref="AQ56:AR56"/>
    <mergeCell ref="C57:D57"/>
    <mergeCell ref="E57:L57"/>
    <mergeCell ref="M57:N57"/>
    <mergeCell ref="O57:V57"/>
    <mergeCell ref="AC50:AD50"/>
    <mergeCell ref="Y48:Z48"/>
    <mergeCell ref="J26:K26"/>
    <mergeCell ref="L26:M26"/>
    <mergeCell ref="N26:O26"/>
    <mergeCell ref="H28:I28"/>
    <mergeCell ref="N28:O28"/>
    <mergeCell ref="S39:V39"/>
    <mergeCell ref="W39:Z39"/>
    <mergeCell ref="AA39:AD39"/>
    <mergeCell ref="B40:M40"/>
    <mergeCell ref="O40:R40"/>
    <mergeCell ref="S40:V40"/>
    <mergeCell ref="W40:Z40"/>
    <mergeCell ref="AA40:AD40"/>
    <mergeCell ref="B37:M37"/>
    <mergeCell ref="AA37:AD37"/>
    <mergeCell ref="B36:M36"/>
    <mergeCell ref="O36:R36"/>
    <mergeCell ref="S36:V36"/>
    <mergeCell ref="W36:Z36"/>
    <mergeCell ref="B38:M38"/>
    <mergeCell ref="M48:N48"/>
    <mergeCell ref="B34:M35"/>
    <mergeCell ref="BR72:BV72"/>
    <mergeCell ref="AZ66:BS67"/>
    <mergeCell ref="AS53:AZ53"/>
    <mergeCell ref="AQ53:AR53"/>
    <mergeCell ref="AI53:AP53"/>
    <mergeCell ref="AG53:AH53"/>
    <mergeCell ref="Y53:AF53"/>
    <mergeCell ref="BU58:BV58"/>
    <mergeCell ref="AI58:AP58"/>
    <mergeCell ref="BK56:BL56"/>
    <mergeCell ref="BM56:BT56"/>
    <mergeCell ref="BK57:BL57"/>
    <mergeCell ref="BM57:BT57"/>
    <mergeCell ref="BU57:BV57"/>
    <mergeCell ref="BU56:BV56"/>
    <mergeCell ref="AI57:AP57"/>
    <mergeCell ref="BK55:BL55"/>
    <mergeCell ref="BM55:BT55"/>
    <mergeCell ref="BM54:BT54"/>
    <mergeCell ref="AS56:AZ56"/>
    <mergeCell ref="BA56:BB56"/>
    <mergeCell ref="BC56:BJ56"/>
    <mergeCell ref="Y54:AF54"/>
    <mergeCell ref="AG54:AH54"/>
    <mergeCell ref="E52:N52"/>
    <mergeCell ref="O52:X52"/>
    <mergeCell ref="Y52:AH52"/>
    <mergeCell ref="AI52:AR52"/>
    <mergeCell ref="AS52:BB52"/>
    <mergeCell ref="BC52:BL52"/>
    <mergeCell ref="BM52:BV52"/>
    <mergeCell ref="BO69:BV69"/>
    <mergeCell ref="AZ69:BM69"/>
    <mergeCell ref="W54:X54"/>
    <mergeCell ref="AI54:AP54"/>
    <mergeCell ref="AQ54:AR54"/>
    <mergeCell ref="BU55:BV55"/>
    <mergeCell ref="BA53:BB53"/>
    <mergeCell ref="BC53:BJ53"/>
    <mergeCell ref="BK53:BL53"/>
    <mergeCell ref="BM53:BT53"/>
    <mergeCell ref="BU53:BV53"/>
    <mergeCell ref="AS54:AZ54"/>
    <mergeCell ref="BA54:BB54"/>
    <mergeCell ref="BC54:BJ54"/>
    <mergeCell ref="BK54:BL54"/>
    <mergeCell ref="BU54:BV54"/>
    <mergeCell ref="BA55:BB55"/>
  </mergeCells>
  <phoneticPr fontId="3"/>
  <dataValidations disablePrompts="1" count="2">
    <dataValidation type="list" allowBlank="1" showInputMessage="1" showErrorMessage="1" sqref="Y50:Z50 AC50:AD50" xr:uid="{00000000-0002-0000-0100-000000000000}">
      <formula1>"　,8,9,10,11,12,13,14,15,16,17,18,19,20,21,22,23,0,1,2,3,4,5,6,7"</formula1>
    </dataValidation>
    <dataValidation type="list" allowBlank="1" showInputMessage="1" showErrorMessage="1" sqref="BR72:BV72" xr:uid="{00000000-0002-0000-0100-000001000000}">
      <formula1>"　,【公印省略】"</formula1>
    </dataValidation>
  </dataValidations>
  <printOptions horizontalCentered="1"/>
  <pageMargins left="0.39370078740157483" right="0.19685039370078741" top="0.39370078740157483" bottom="0.19685039370078741"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
  <sheetViews>
    <sheetView workbookViewId="0">
      <selection activeCell="C4" sqref="C4:H4"/>
    </sheetView>
  </sheetViews>
  <sheetFormatPr defaultColWidth="8.75" defaultRowHeight="13.5"/>
  <cols>
    <col min="1" max="1" width="1.875" style="46" customWidth="1"/>
    <col min="2" max="2" width="8" style="46" customWidth="1"/>
    <col min="3" max="3" width="5.625" style="46" customWidth="1"/>
    <col min="4" max="4" width="3.75" style="46" customWidth="1"/>
    <col min="5" max="5" width="1.875" style="46" customWidth="1"/>
    <col min="6" max="6" width="3.625" style="46" customWidth="1"/>
    <col min="7" max="7" width="5.625" style="46" customWidth="1"/>
    <col min="8" max="8" width="3.625" style="46" customWidth="1"/>
    <col min="9" max="9" width="5.625" style="46" customWidth="1"/>
    <col min="10" max="10" width="3.625" style="46" customWidth="1"/>
    <col min="11" max="13" width="9" style="46" customWidth="1"/>
    <col min="14" max="15" width="4.375" style="46" customWidth="1"/>
    <col min="16" max="16" width="11.875" style="46" customWidth="1"/>
    <col min="17" max="16384" width="8.75" style="46"/>
  </cols>
  <sheetData>
    <row r="1" spans="1:17">
      <c r="A1" s="45" t="s">
        <v>115</v>
      </c>
      <c r="B1" s="45"/>
      <c r="C1" s="45"/>
      <c r="D1" s="45"/>
      <c r="E1" s="45"/>
      <c r="F1" s="45"/>
      <c r="G1" s="45"/>
      <c r="H1" s="45"/>
      <c r="I1" s="45"/>
      <c r="J1" s="45"/>
      <c r="N1" s="45"/>
      <c r="O1" s="45"/>
      <c r="P1" s="47" t="str">
        <f>'利用申込書-1'!BM1</f>
        <v>2023年1月1日版</v>
      </c>
      <c r="Q1" s="45"/>
    </row>
    <row r="2" spans="1:17">
      <c r="A2" s="45"/>
      <c r="B2" s="45"/>
      <c r="C2" s="45"/>
      <c r="D2" s="45"/>
      <c r="E2" s="45"/>
      <c r="F2" s="45"/>
      <c r="G2" s="45"/>
      <c r="H2" s="45"/>
      <c r="I2" s="45"/>
      <c r="J2" s="45"/>
      <c r="L2" s="294" t="s">
        <v>113</v>
      </c>
      <c r="M2" s="295"/>
      <c r="N2" s="296"/>
      <c r="O2" s="320" t="str">
        <f>'利用申込書-1'!E66&amp;""</f>
        <v/>
      </c>
      <c r="P2" s="321"/>
      <c r="Q2" s="45"/>
    </row>
    <row r="3" spans="1:17" ht="38.25" customHeight="1">
      <c r="A3" s="45"/>
      <c r="B3" s="311" t="s">
        <v>77</v>
      </c>
      <c r="C3" s="311"/>
      <c r="D3" s="311"/>
      <c r="E3" s="311"/>
      <c r="F3" s="311"/>
      <c r="G3" s="311"/>
      <c r="H3" s="311"/>
      <c r="I3" s="311"/>
      <c r="J3" s="311"/>
      <c r="K3" s="311"/>
      <c r="L3" s="311"/>
      <c r="M3" s="311"/>
      <c r="N3" s="311"/>
      <c r="O3" s="311"/>
      <c r="P3" s="311"/>
      <c r="Q3" s="45"/>
    </row>
    <row r="4" spans="1:17" ht="18.75" customHeight="1">
      <c r="A4" s="45"/>
      <c r="B4" s="45" t="s">
        <v>78</v>
      </c>
      <c r="C4" s="319" t="str">
        <f>IF('入力シート（利用申込書-1用）'!H7="","　",'利用申込書-1'!BG4&amp;""&amp;'利用申込書-1'!BP4&amp;'利用申込書-1'!BQ4&amp;'利用申込書-1'!BS4)&amp;""</f>
        <v>　</v>
      </c>
      <c r="D4" s="319"/>
      <c r="E4" s="319"/>
      <c r="F4" s="319"/>
      <c r="G4" s="319"/>
      <c r="H4" s="319"/>
      <c r="I4" s="45"/>
      <c r="J4" s="45"/>
      <c r="K4" s="45"/>
      <c r="L4" s="45"/>
      <c r="M4" s="45"/>
      <c r="N4" s="45"/>
      <c r="O4" s="45"/>
      <c r="P4" s="45"/>
      <c r="Q4" s="45"/>
    </row>
    <row r="5" spans="1:17" ht="22.5" customHeight="1">
      <c r="A5" s="48"/>
      <c r="B5" s="312" t="s">
        <v>79</v>
      </c>
      <c r="C5" s="312"/>
      <c r="D5" s="312"/>
      <c r="E5" s="49"/>
      <c r="F5" s="313" t="str">
        <f>'利用申込書-1'!AC6&amp;""</f>
        <v>　</v>
      </c>
      <c r="G5" s="314"/>
      <c r="H5" s="314"/>
      <c r="I5" s="314"/>
      <c r="J5" s="314"/>
      <c r="K5" s="314"/>
      <c r="L5" s="314"/>
      <c r="M5" s="314"/>
      <c r="N5" s="314"/>
      <c r="O5" s="314"/>
      <c r="P5" s="315"/>
      <c r="Q5" s="45"/>
    </row>
    <row r="6" spans="1:17">
      <c r="A6" s="45"/>
      <c r="B6" s="45"/>
      <c r="C6" s="45"/>
      <c r="D6" s="45"/>
      <c r="E6" s="45"/>
      <c r="F6" s="45"/>
      <c r="G6" s="45"/>
      <c r="H6" s="45"/>
      <c r="I6" s="45"/>
      <c r="J6" s="45"/>
      <c r="K6" s="45"/>
      <c r="L6" s="45"/>
      <c r="M6" s="45"/>
      <c r="N6" s="45"/>
      <c r="O6" s="45"/>
      <c r="P6" s="45"/>
      <c r="Q6" s="45"/>
    </row>
    <row r="7" spans="1:17" ht="22.5" customHeight="1">
      <c r="A7" s="50"/>
      <c r="B7" s="308" t="s">
        <v>80</v>
      </c>
      <c r="C7" s="308"/>
      <c r="D7" s="308"/>
      <c r="E7" s="51"/>
      <c r="F7" s="316" t="s">
        <v>81</v>
      </c>
      <c r="G7" s="317"/>
      <c r="H7" s="317"/>
      <c r="I7" s="317"/>
      <c r="J7" s="317"/>
      <c r="K7" s="317"/>
      <c r="L7" s="317"/>
      <c r="M7" s="317"/>
      <c r="N7" s="317"/>
      <c r="O7" s="317"/>
      <c r="P7" s="318"/>
      <c r="Q7" s="45"/>
    </row>
    <row r="8" spans="1:17" ht="18" customHeight="1">
      <c r="A8" s="50"/>
      <c r="B8" s="308" t="s">
        <v>82</v>
      </c>
      <c r="C8" s="308"/>
      <c r="D8" s="308"/>
      <c r="E8" s="51"/>
      <c r="F8" s="43" t="s">
        <v>24</v>
      </c>
      <c r="G8" s="52" t="s">
        <v>83</v>
      </c>
      <c r="H8" s="52"/>
      <c r="I8" s="52"/>
      <c r="J8" s="52"/>
      <c r="K8" s="52"/>
      <c r="L8" s="52"/>
      <c r="M8" s="52"/>
      <c r="N8" s="52"/>
      <c r="O8" s="52"/>
      <c r="P8" s="53"/>
      <c r="Q8" s="45"/>
    </row>
    <row r="9" spans="1:17">
      <c r="A9" s="54"/>
      <c r="B9" s="309"/>
      <c r="C9" s="309"/>
      <c r="D9" s="309"/>
      <c r="E9" s="55"/>
      <c r="F9" s="302"/>
      <c r="G9" s="303"/>
      <c r="H9" s="303"/>
      <c r="I9" s="303"/>
      <c r="J9" s="303"/>
      <c r="K9" s="303"/>
      <c r="L9" s="303"/>
      <c r="M9" s="303"/>
      <c r="N9" s="303"/>
      <c r="O9" s="303"/>
      <c r="P9" s="304"/>
      <c r="Q9" s="45"/>
    </row>
    <row r="10" spans="1:17">
      <c r="A10" s="54"/>
      <c r="B10" s="309"/>
      <c r="C10" s="309"/>
      <c r="D10" s="309"/>
      <c r="E10" s="55"/>
      <c r="F10" s="302"/>
      <c r="G10" s="303"/>
      <c r="H10" s="303"/>
      <c r="I10" s="303"/>
      <c r="J10" s="303"/>
      <c r="K10" s="303"/>
      <c r="L10" s="303"/>
      <c r="M10" s="303"/>
      <c r="N10" s="303"/>
      <c r="O10" s="303"/>
      <c r="P10" s="304"/>
      <c r="Q10" s="45"/>
    </row>
    <row r="11" spans="1:17">
      <c r="A11" s="54"/>
      <c r="B11" s="309"/>
      <c r="C11" s="309"/>
      <c r="D11" s="309"/>
      <c r="E11" s="55"/>
      <c r="F11" s="302"/>
      <c r="G11" s="303"/>
      <c r="H11" s="303"/>
      <c r="I11" s="303"/>
      <c r="J11" s="303"/>
      <c r="K11" s="303"/>
      <c r="L11" s="303"/>
      <c r="M11" s="303"/>
      <c r="N11" s="303"/>
      <c r="O11" s="303"/>
      <c r="P11" s="304"/>
      <c r="Q11" s="45"/>
    </row>
    <row r="12" spans="1:17">
      <c r="A12" s="54"/>
      <c r="B12" s="309"/>
      <c r="C12" s="309"/>
      <c r="D12" s="309"/>
      <c r="E12" s="55"/>
      <c r="F12" s="302"/>
      <c r="G12" s="303"/>
      <c r="H12" s="303"/>
      <c r="I12" s="303"/>
      <c r="J12" s="303"/>
      <c r="K12" s="303"/>
      <c r="L12" s="303"/>
      <c r="M12" s="303"/>
      <c r="N12" s="303"/>
      <c r="O12" s="303"/>
      <c r="P12" s="304"/>
      <c r="Q12" s="45"/>
    </row>
    <row r="13" spans="1:17">
      <c r="A13" s="54"/>
      <c r="B13" s="309"/>
      <c r="C13" s="309"/>
      <c r="D13" s="309"/>
      <c r="E13" s="55"/>
      <c r="F13" s="302"/>
      <c r="G13" s="303"/>
      <c r="H13" s="303"/>
      <c r="I13" s="303"/>
      <c r="J13" s="303"/>
      <c r="K13" s="303"/>
      <c r="L13" s="303"/>
      <c r="M13" s="303"/>
      <c r="N13" s="303"/>
      <c r="O13" s="303"/>
      <c r="P13" s="304"/>
      <c r="Q13" s="45"/>
    </row>
    <row r="14" spans="1:17">
      <c r="A14" s="56"/>
      <c r="B14" s="310"/>
      <c r="C14" s="310"/>
      <c r="D14" s="310"/>
      <c r="E14" s="57"/>
      <c r="F14" s="305"/>
      <c r="G14" s="306"/>
      <c r="H14" s="306"/>
      <c r="I14" s="306"/>
      <c r="J14" s="306"/>
      <c r="K14" s="306"/>
      <c r="L14" s="306"/>
      <c r="M14" s="306"/>
      <c r="N14" s="306"/>
      <c r="O14" s="306"/>
      <c r="P14" s="307"/>
      <c r="Q14" s="45"/>
    </row>
    <row r="15" spans="1:17" ht="18" customHeight="1">
      <c r="A15" s="50"/>
      <c r="B15" s="308" t="s">
        <v>84</v>
      </c>
      <c r="C15" s="308"/>
      <c r="D15" s="308"/>
      <c r="E15" s="51"/>
      <c r="F15" s="300" t="s">
        <v>85</v>
      </c>
      <c r="G15" s="301"/>
      <c r="H15" s="15" t="s">
        <v>73</v>
      </c>
      <c r="I15" s="44" t="s">
        <v>24</v>
      </c>
      <c r="J15" s="52" t="s">
        <v>86</v>
      </c>
      <c r="K15" s="52"/>
      <c r="L15" s="52"/>
      <c r="M15" s="52"/>
      <c r="N15" s="52"/>
      <c r="O15" s="52"/>
      <c r="P15" s="53"/>
      <c r="Q15" s="45"/>
    </row>
    <row r="16" spans="1:17">
      <c r="A16" s="54"/>
      <c r="B16" s="309"/>
      <c r="C16" s="309"/>
      <c r="D16" s="309"/>
      <c r="E16" s="55"/>
      <c r="F16" s="302"/>
      <c r="G16" s="303"/>
      <c r="H16" s="303"/>
      <c r="I16" s="303"/>
      <c r="J16" s="303"/>
      <c r="K16" s="303"/>
      <c r="L16" s="303"/>
      <c r="M16" s="303"/>
      <c r="N16" s="303"/>
      <c r="O16" s="303"/>
      <c r="P16" s="304"/>
      <c r="Q16" s="45"/>
    </row>
    <row r="17" spans="1:17">
      <c r="A17" s="54"/>
      <c r="B17" s="309"/>
      <c r="C17" s="309"/>
      <c r="D17" s="309"/>
      <c r="E17" s="55"/>
      <c r="F17" s="302"/>
      <c r="G17" s="303"/>
      <c r="H17" s="303"/>
      <c r="I17" s="303"/>
      <c r="J17" s="303"/>
      <c r="K17" s="303"/>
      <c r="L17" s="303"/>
      <c r="M17" s="303"/>
      <c r="N17" s="303"/>
      <c r="O17" s="303"/>
      <c r="P17" s="304"/>
      <c r="Q17" s="45"/>
    </row>
    <row r="18" spans="1:17">
      <c r="A18" s="56"/>
      <c r="B18" s="310"/>
      <c r="C18" s="310"/>
      <c r="D18" s="310"/>
      <c r="E18" s="57"/>
      <c r="F18" s="305"/>
      <c r="G18" s="306"/>
      <c r="H18" s="306"/>
      <c r="I18" s="306"/>
      <c r="J18" s="306"/>
      <c r="K18" s="306"/>
      <c r="L18" s="306"/>
      <c r="M18" s="306"/>
      <c r="N18" s="306"/>
      <c r="O18" s="306"/>
      <c r="P18" s="307"/>
      <c r="Q18" s="45"/>
    </row>
    <row r="19" spans="1:17" ht="18" customHeight="1">
      <c r="A19" s="50"/>
      <c r="B19" s="308" t="s">
        <v>87</v>
      </c>
      <c r="C19" s="308"/>
      <c r="D19" s="308"/>
      <c r="E19" s="51"/>
      <c r="F19" s="300" t="s">
        <v>85</v>
      </c>
      <c r="G19" s="301"/>
      <c r="H19" s="15" t="s">
        <v>73</v>
      </c>
      <c r="I19" s="44" t="s">
        <v>88</v>
      </c>
      <c r="J19" s="58" t="s">
        <v>89</v>
      </c>
      <c r="K19" s="52"/>
      <c r="L19" s="52"/>
      <c r="M19" s="52"/>
      <c r="N19" s="52"/>
      <c r="O19" s="52"/>
      <c r="P19" s="53"/>
      <c r="Q19" s="45"/>
    </row>
    <row r="20" spans="1:17">
      <c r="A20" s="54"/>
      <c r="B20" s="309"/>
      <c r="C20" s="309"/>
      <c r="D20" s="309"/>
      <c r="E20" s="55"/>
      <c r="F20" s="54" t="s">
        <v>90</v>
      </c>
      <c r="G20" s="45"/>
      <c r="H20" s="45"/>
      <c r="I20" s="45"/>
      <c r="J20" s="45"/>
      <c r="K20" s="45"/>
      <c r="L20" s="45"/>
      <c r="M20" s="45"/>
      <c r="N20" s="45"/>
      <c r="O20" s="45"/>
      <c r="P20" s="59"/>
      <c r="Q20" s="45"/>
    </row>
    <row r="21" spans="1:17">
      <c r="A21" s="54"/>
      <c r="B21" s="309"/>
      <c r="C21" s="309"/>
      <c r="D21" s="309"/>
      <c r="E21" s="55"/>
      <c r="F21" s="302"/>
      <c r="G21" s="303"/>
      <c r="H21" s="303"/>
      <c r="I21" s="303"/>
      <c r="J21" s="303"/>
      <c r="K21" s="303"/>
      <c r="L21" s="303"/>
      <c r="M21" s="303"/>
      <c r="N21" s="303"/>
      <c r="O21" s="303"/>
      <c r="P21" s="304"/>
      <c r="Q21" s="45"/>
    </row>
    <row r="22" spans="1:17">
      <c r="A22" s="54"/>
      <c r="B22" s="309"/>
      <c r="C22" s="309"/>
      <c r="D22" s="309"/>
      <c r="E22" s="55"/>
      <c r="F22" s="302"/>
      <c r="G22" s="303"/>
      <c r="H22" s="303"/>
      <c r="I22" s="303"/>
      <c r="J22" s="303"/>
      <c r="K22" s="303"/>
      <c r="L22" s="303"/>
      <c r="M22" s="303"/>
      <c r="N22" s="303"/>
      <c r="O22" s="303"/>
      <c r="P22" s="304"/>
      <c r="Q22" s="45"/>
    </row>
    <row r="23" spans="1:17">
      <c r="A23" s="54"/>
      <c r="B23" s="309"/>
      <c r="C23" s="309"/>
      <c r="D23" s="309"/>
      <c r="E23" s="55"/>
      <c r="F23" s="302"/>
      <c r="G23" s="303"/>
      <c r="H23" s="303"/>
      <c r="I23" s="303"/>
      <c r="J23" s="303"/>
      <c r="K23" s="303"/>
      <c r="L23" s="303"/>
      <c r="M23" s="303"/>
      <c r="N23" s="303"/>
      <c r="O23" s="303"/>
      <c r="P23" s="304"/>
      <c r="Q23" s="45"/>
    </row>
    <row r="24" spans="1:17">
      <c r="A24" s="54"/>
      <c r="B24" s="309"/>
      <c r="C24" s="309"/>
      <c r="D24" s="309"/>
      <c r="E24" s="55"/>
      <c r="F24" s="302"/>
      <c r="G24" s="303"/>
      <c r="H24" s="303"/>
      <c r="I24" s="303"/>
      <c r="J24" s="303"/>
      <c r="K24" s="303"/>
      <c r="L24" s="303"/>
      <c r="M24" s="303"/>
      <c r="N24" s="303"/>
      <c r="O24" s="303"/>
      <c r="P24" s="304"/>
      <c r="Q24" s="45"/>
    </row>
    <row r="25" spans="1:17">
      <c r="A25" s="54"/>
      <c r="B25" s="309"/>
      <c r="C25" s="309"/>
      <c r="D25" s="309"/>
      <c r="E25" s="55"/>
      <c r="F25" s="302"/>
      <c r="G25" s="303"/>
      <c r="H25" s="303"/>
      <c r="I25" s="303"/>
      <c r="J25" s="303"/>
      <c r="K25" s="303"/>
      <c r="L25" s="303"/>
      <c r="M25" s="303"/>
      <c r="N25" s="303"/>
      <c r="O25" s="303"/>
      <c r="P25" s="304"/>
      <c r="Q25" s="45"/>
    </row>
    <row r="26" spans="1:17">
      <c r="A26" s="56"/>
      <c r="B26" s="310"/>
      <c r="C26" s="310"/>
      <c r="D26" s="310"/>
      <c r="E26" s="57"/>
      <c r="F26" s="305"/>
      <c r="G26" s="306"/>
      <c r="H26" s="306"/>
      <c r="I26" s="306"/>
      <c r="J26" s="306"/>
      <c r="K26" s="306"/>
      <c r="L26" s="306"/>
      <c r="M26" s="306"/>
      <c r="N26" s="306"/>
      <c r="O26" s="306"/>
      <c r="P26" s="307"/>
      <c r="Q26" s="45"/>
    </row>
    <row r="27" spans="1:17" ht="18" customHeight="1">
      <c r="A27" s="50"/>
      <c r="B27" s="297" t="s">
        <v>91</v>
      </c>
      <c r="C27" s="297"/>
      <c r="D27" s="297"/>
      <c r="E27" s="60"/>
      <c r="F27" s="300" t="s">
        <v>85</v>
      </c>
      <c r="G27" s="301"/>
      <c r="H27" s="15" t="s">
        <v>73</v>
      </c>
      <c r="I27" s="44" t="s">
        <v>24</v>
      </c>
      <c r="J27" s="52" t="s">
        <v>92</v>
      </c>
      <c r="K27" s="52"/>
      <c r="L27" s="52"/>
      <c r="M27" s="52"/>
      <c r="N27" s="52"/>
      <c r="O27" s="52"/>
      <c r="P27" s="53"/>
      <c r="Q27" s="45"/>
    </row>
    <row r="28" spans="1:17">
      <c r="A28" s="54"/>
      <c r="B28" s="298"/>
      <c r="C28" s="298"/>
      <c r="D28" s="298"/>
      <c r="E28" s="61"/>
      <c r="F28" s="302"/>
      <c r="G28" s="303"/>
      <c r="H28" s="303"/>
      <c r="I28" s="303"/>
      <c r="J28" s="303"/>
      <c r="K28" s="303"/>
      <c r="L28" s="303"/>
      <c r="M28" s="303"/>
      <c r="N28" s="303"/>
      <c r="O28" s="303"/>
      <c r="P28" s="304"/>
      <c r="Q28" s="45"/>
    </row>
    <row r="29" spans="1:17">
      <c r="A29" s="54"/>
      <c r="B29" s="298"/>
      <c r="C29" s="298"/>
      <c r="D29" s="298"/>
      <c r="E29" s="61"/>
      <c r="F29" s="302"/>
      <c r="G29" s="303"/>
      <c r="H29" s="303"/>
      <c r="I29" s="303"/>
      <c r="J29" s="303"/>
      <c r="K29" s="303"/>
      <c r="L29" s="303"/>
      <c r="M29" s="303"/>
      <c r="N29" s="303"/>
      <c r="O29" s="303"/>
      <c r="P29" s="304"/>
      <c r="Q29" s="45"/>
    </row>
    <row r="30" spans="1:17">
      <c r="A30" s="54"/>
      <c r="B30" s="298"/>
      <c r="C30" s="298"/>
      <c r="D30" s="298"/>
      <c r="E30" s="61"/>
      <c r="F30" s="302"/>
      <c r="G30" s="303"/>
      <c r="H30" s="303"/>
      <c r="I30" s="303"/>
      <c r="J30" s="303"/>
      <c r="K30" s="303"/>
      <c r="L30" s="303"/>
      <c r="M30" s="303"/>
      <c r="N30" s="303"/>
      <c r="O30" s="303"/>
      <c r="P30" s="304"/>
      <c r="Q30" s="45"/>
    </row>
    <row r="31" spans="1:17">
      <c r="A31" s="54"/>
      <c r="B31" s="298"/>
      <c r="C31" s="298"/>
      <c r="D31" s="298"/>
      <c r="E31" s="61"/>
      <c r="F31" s="302"/>
      <c r="G31" s="303"/>
      <c r="H31" s="303"/>
      <c r="I31" s="303"/>
      <c r="J31" s="303"/>
      <c r="K31" s="303"/>
      <c r="L31" s="303"/>
      <c r="M31" s="303"/>
      <c r="N31" s="303"/>
      <c r="O31" s="303"/>
      <c r="P31" s="304"/>
      <c r="Q31" s="45"/>
    </row>
    <row r="32" spans="1:17">
      <c r="A32" s="54"/>
      <c r="B32" s="298"/>
      <c r="C32" s="298"/>
      <c r="D32" s="298"/>
      <c r="E32" s="61"/>
      <c r="F32" s="302"/>
      <c r="G32" s="303"/>
      <c r="H32" s="303"/>
      <c r="I32" s="303"/>
      <c r="J32" s="303"/>
      <c r="K32" s="303"/>
      <c r="L32" s="303"/>
      <c r="M32" s="303"/>
      <c r="N32" s="303"/>
      <c r="O32" s="303"/>
      <c r="P32" s="304"/>
      <c r="Q32" s="45"/>
    </row>
    <row r="33" spans="1:17">
      <c r="A33" s="56"/>
      <c r="B33" s="299"/>
      <c r="C33" s="299"/>
      <c r="D33" s="299"/>
      <c r="E33" s="62"/>
      <c r="F33" s="305"/>
      <c r="G33" s="306"/>
      <c r="H33" s="306"/>
      <c r="I33" s="306"/>
      <c r="J33" s="306"/>
      <c r="K33" s="306"/>
      <c r="L33" s="306"/>
      <c r="M33" s="306"/>
      <c r="N33" s="306"/>
      <c r="O33" s="306"/>
      <c r="P33" s="307"/>
      <c r="Q33" s="45"/>
    </row>
    <row r="34" spans="1:17" ht="18" customHeight="1">
      <c r="A34" s="50"/>
      <c r="B34" s="308" t="s">
        <v>93</v>
      </c>
      <c r="C34" s="308"/>
      <c r="D34" s="308"/>
      <c r="E34" s="51"/>
      <c r="F34" s="50" t="s">
        <v>94</v>
      </c>
      <c r="G34" s="52"/>
      <c r="H34" s="52"/>
      <c r="I34" s="52"/>
      <c r="J34" s="52"/>
      <c r="K34" s="52"/>
      <c r="L34" s="52"/>
      <c r="M34" s="52"/>
      <c r="N34" s="52"/>
      <c r="O34" s="52"/>
      <c r="P34" s="53"/>
      <c r="Q34" s="45"/>
    </row>
    <row r="35" spans="1:17">
      <c r="A35" s="54"/>
      <c r="B35" s="309"/>
      <c r="C35" s="309"/>
      <c r="D35" s="309"/>
      <c r="E35" s="55"/>
      <c r="F35" s="302"/>
      <c r="G35" s="303"/>
      <c r="H35" s="303"/>
      <c r="I35" s="303"/>
      <c r="J35" s="303"/>
      <c r="K35" s="303"/>
      <c r="L35" s="303"/>
      <c r="M35" s="303"/>
      <c r="N35" s="303"/>
      <c r="O35" s="303"/>
      <c r="P35" s="304"/>
      <c r="Q35" s="45"/>
    </row>
    <row r="36" spans="1:17">
      <c r="A36" s="54"/>
      <c r="B36" s="309"/>
      <c r="C36" s="309"/>
      <c r="D36" s="309"/>
      <c r="E36" s="55"/>
      <c r="F36" s="302"/>
      <c r="G36" s="303"/>
      <c r="H36" s="303"/>
      <c r="I36" s="303"/>
      <c r="J36" s="303"/>
      <c r="K36" s="303"/>
      <c r="L36" s="303"/>
      <c r="M36" s="303"/>
      <c r="N36" s="303"/>
      <c r="O36" s="303"/>
      <c r="P36" s="304"/>
      <c r="Q36" s="45"/>
    </row>
    <row r="37" spans="1:17">
      <c r="A37" s="54"/>
      <c r="B37" s="309"/>
      <c r="C37" s="309"/>
      <c r="D37" s="309"/>
      <c r="E37" s="55"/>
      <c r="F37" s="302"/>
      <c r="G37" s="303"/>
      <c r="H37" s="303"/>
      <c r="I37" s="303"/>
      <c r="J37" s="303"/>
      <c r="K37" s="303"/>
      <c r="L37" s="303"/>
      <c r="M37" s="303"/>
      <c r="N37" s="303"/>
      <c r="O37" s="303"/>
      <c r="P37" s="304"/>
      <c r="Q37" s="45"/>
    </row>
    <row r="38" spans="1:17">
      <c r="A38" s="54"/>
      <c r="B38" s="309"/>
      <c r="C38" s="309"/>
      <c r="D38" s="309"/>
      <c r="E38" s="55"/>
      <c r="F38" s="302"/>
      <c r="G38" s="303"/>
      <c r="H38" s="303"/>
      <c r="I38" s="303"/>
      <c r="J38" s="303"/>
      <c r="K38" s="303"/>
      <c r="L38" s="303"/>
      <c r="M38" s="303"/>
      <c r="N38" s="303"/>
      <c r="O38" s="303"/>
      <c r="P38" s="304"/>
      <c r="Q38" s="45"/>
    </row>
    <row r="39" spans="1:17">
      <c r="A39" s="54"/>
      <c r="B39" s="309"/>
      <c r="C39" s="309"/>
      <c r="D39" s="309"/>
      <c r="E39" s="55"/>
      <c r="F39" s="302"/>
      <c r="G39" s="303"/>
      <c r="H39" s="303"/>
      <c r="I39" s="303"/>
      <c r="J39" s="303"/>
      <c r="K39" s="303"/>
      <c r="L39" s="303"/>
      <c r="M39" s="303"/>
      <c r="N39" s="303"/>
      <c r="O39" s="303"/>
      <c r="P39" s="304"/>
      <c r="Q39" s="45"/>
    </row>
    <row r="40" spans="1:17">
      <c r="A40" s="54"/>
      <c r="B40" s="309"/>
      <c r="C40" s="309"/>
      <c r="D40" s="309"/>
      <c r="E40" s="55"/>
      <c r="F40" s="302"/>
      <c r="G40" s="303"/>
      <c r="H40" s="303"/>
      <c r="I40" s="303"/>
      <c r="J40" s="303"/>
      <c r="K40" s="303"/>
      <c r="L40" s="303"/>
      <c r="M40" s="303"/>
      <c r="N40" s="303"/>
      <c r="O40" s="303"/>
      <c r="P40" s="304"/>
      <c r="Q40" s="45"/>
    </row>
    <row r="41" spans="1:17">
      <c r="A41" s="56"/>
      <c r="B41" s="310"/>
      <c r="C41" s="310"/>
      <c r="D41" s="310"/>
      <c r="E41" s="57"/>
      <c r="F41" s="305"/>
      <c r="G41" s="306"/>
      <c r="H41" s="306"/>
      <c r="I41" s="306"/>
      <c r="J41" s="306"/>
      <c r="K41" s="306"/>
      <c r="L41" s="306"/>
      <c r="M41" s="306"/>
      <c r="N41" s="306"/>
      <c r="O41" s="306"/>
      <c r="P41" s="307"/>
      <c r="Q41" s="45"/>
    </row>
    <row r="42" spans="1:17" ht="18" customHeight="1">
      <c r="A42" s="50"/>
      <c r="B42" s="308" t="s">
        <v>95</v>
      </c>
      <c r="C42" s="308"/>
      <c r="D42" s="308"/>
      <c r="E42" s="51"/>
      <c r="F42" s="50" t="s">
        <v>96</v>
      </c>
      <c r="G42" s="52"/>
      <c r="H42" s="52"/>
      <c r="I42" s="52"/>
      <c r="J42" s="52"/>
      <c r="K42" s="52"/>
      <c r="L42" s="52"/>
      <c r="M42" s="52"/>
      <c r="N42" s="52"/>
      <c r="O42" s="52"/>
      <c r="P42" s="53"/>
      <c r="Q42" s="45"/>
    </row>
    <row r="43" spans="1:17">
      <c r="A43" s="54"/>
      <c r="B43" s="309"/>
      <c r="C43" s="309"/>
      <c r="D43" s="309"/>
      <c r="E43" s="55"/>
      <c r="F43" s="302"/>
      <c r="G43" s="303"/>
      <c r="H43" s="303"/>
      <c r="I43" s="303"/>
      <c r="J43" s="303"/>
      <c r="K43" s="303"/>
      <c r="L43" s="303"/>
      <c r="M43" s="303"/>
      <c r="N43" s="303"/>
      <c r="O43" s="303"/>
      <c r="P43" s="304"/>
      <c r="Q43" s="45"/>
    </row>
    <row r="44" spans="1:17">
      <c r="A44" s="54"/>
      <c r="B44" s="309"/>
      <c r="C44" s="309"/>
      <c r="D44" s="309"/>
      <c r="E44" s="55"/>
      <c r="F44" s="302"/>
      <c r="G44" s="303"/>
      <c r="H44" s="303"/>
      <c r="I44" s="303"/>
      <c r="J44" s="303"/>
      <c r="K44" s="303"/>
      <c r="L44" s="303"/>
      <c r="M44" s="303"/>
      <c r="N44" s="303"/>
      <c r="O44" s="303"/>
      <c r="P44" s="304"/>
      <c r="Q44" s="45"/>
    </row>
    <row r="45" spans="1:17">
      <c r="A45" s="54"/>
      <c r="B45" s="309"/>
      <c r="C45" s="309"/>
      <c r="D45" s="309"/>
      <c r="E45" s="55"/>
      <c r="F45" s="302"/>
      <c r="G45" s="303"/>
      <c r="H45" s="303"/>
      <c r="I45" s="303"/>
      <c r="J45" s="303"/>
      <c r="K45" s="303"/>
      <c r="L45" s="303"/>
      <c r="M45" s="303"/>
      <c r="N45" s="303"/>
      <c r="O45" s="303"/>
      <c r="P45" s="304"/>
      <c r="Q45" s="45"/>
    </row>
    <row r="46" spans="1:17">
      <c r="A46" s="54"/>
      <c r="B46" s="309"/>
      <c r="C46" s="309"/>
      <c r="D46" s="309"/>
      <c r="E46" s="55"/>
      <c r="F46" s="302"/>
      <c r="G46" s="303"/>
      <c r="H46" s="303"/>
      <c r="I46" s="303"/>
      <c r="J46" s="303"/>
      <c r="K46" s="303"/>
      <c r="L46" s="303"/>
      <c r="M46" s="303"/>
      <c r="N46" s="303"/>
      <c r="O46" s="303"/>
      <c r="P46" s="304"/>
      <c r="Q46" s="45"/>
    </row>
    <row r="47" spans="1:17">
      <c r="A47" s="54"/>
      <c r="B47" s="309"/>
      <c r="C47" s="309"/>
      <c r="D47" s="309"/>
      <c r="E47" s="55"/>
      <c r="F47" s="302"/>
      <c r="G47" s="303"/>
      <c r="H47" s="303"/>
      <c r="I47" s="303"/>
      <c r="J47" s="303"/>
      <c r="K47" s="303"/>
      <c r="L47" s="303"/>
      <c r="M47" s="303"/>
      <c r="N47" s="303"/>
      <c r="O47" s="303"/>
      <c r="P47" s="304"/>
      <c r="Q47" s="45"/>
    </row>
    <row r="48" spans="1:17">
      <c r="A48" s="56"/>
      <c r="B48" s="310"/>
      <c r="C48" s="310"/>
      <c r="D48" s="310"/>
      <c r="E48" s="57"/>
      <c r="F48" s="305"/>
      <c r="G48" s="306"/>
      <c r="H48" s="306"/>
      <c r="I48" s="306"/>
      <c r="J48" s="306"/>
      <c r="K48" s="306"/>
      <c r="L48" s="306"/>
      <c r="M48" s="306"/>
      <c r="N48" s="306"/>
      <c r="O48" s="306"/>
      <c r="P48" s="307"/>
      <c r="Q48" s="45"/>
    </row>
    <row r="49" spans="1:17">
      <c r="A49" s="50"/>
      <c r="B49" s="308" t="s">
        <v>12</v>
      </c>
      <c r="C49" s="308"/>
      <c r="D49" s="308"/>
      <c r="E49" s="51"/>
      <c r="F49" s="322"/>
      <c r="G49" s="323"/>
      <c r="H49" s="323"/>
      <c r="I49" s="323"/>
      <c r="J49" s="323"/>
      <c r="K49" s="323"/>
      <c r="L49" s="323"/>
      <c r="M49" s="323"/>
      <c r="N49" s="323"/>
      <c r="O49" s="323"/>
      <c r="P49" s="324"/>
      <c r="Q49" s="45"/>
    </row>
    <row r="50" spans="1:17">
      <c r="A50" s="54"/>
      <c r="B50" s="309"/>
      <c r="C50" s="309"/>
      <c r="D50" s="309"/>
      <c r="E50" s="55"/>
      <c r="F50" s="325"/>
      <c r="G50" s="326"/>
      <c r="H50" s="326"/>
      <c r="I50" s="326"/>
      <c r="J50" s="326"/>
      <c r="K50" s="326"/>
      <c r="L50" s="326"/>
      <c r="M50" s="326"/>
      <c r="N50" s="326"/>
      <c r="O50" s="326"/>
      <c r="P50" s="327"/>
      <c r="Q50" s="45"/>
    </row>
    <row r="51" spans="1:17">
      <c r="A51" s="54"/>
      <c r="B51" s="309"/>
      <c r="C51" s="309"/>
      <c r="D51" s="309"/>
      <c r="E51" s="55"/>
      <c r="F51" s="325"/>
      <c r="G51" s="326"/>
      <c r="H51" s="326"/>
      <c r="I51" s="326"/>
      <c r="J51" s="326"/>
      <c r="K51" s="326"/>
      <c r="L51" s="326"/>
      <c r="M51" s="326"/>
      <c r="N51" s="326"/>
      <c r="O51" s="326"/>
      <c r="P51" s="327"/>
      <c r="Q51" s="45"/>
    </row>
    <row r="52" spans="1:17">
      <c r="A52" s="54"/>
      <c r="B52" s="309"/>
      <c r="C52" s="309"/>
      <c r="D52" s="309"/>
      <c r="E52" s="55"/>
      <c r="F52" s="325"/>
      <c r="G52" s="326"/>
      <c r="H52" s="326"/>
      <c r="I52" s="326"/>
      <c r="J52" s="326"/>
      <c r="K52" s="326"/>
      <c r="L52" s="326"/>
      <c r="M52" s="326"/>
      <c r="N52" s="326"/>
      <c r="O52" s="326"/>
      <c r="P52" s="327"/>
      <c r="Q52" s="45"/>
    </row>
    <row r="53" spans="1:17">
      <c r="A53" s="54"/>
      <c r="B53" s="309"/>
      <c r="C53" s="309"/>
      <c r="D53" s="309"/>
      <c r="E53" s="55"/>
      <c r="F53" s="325"/>
      <c r="G53" s="326"/>
      <c r="H53" s="326"/>
      <c r="I53" s="326"/>
      <c r="J53" s="326"/>
      <c r="K53" s="326"/>
      <c r="L53" s="326"/>
      <c r="M53" s="326"/>
      <c r="N53" s="326"/>
      <c r="O53" s="326"/>
      <c r="P53" s="327"/>
      <c r="Q53" s="45"/>
    </row>
    <row r="54" spans="1:17">
      <c r="A54" s="54"/>
      <c r="B54" s="309"/>
      <c r="C54" s="309"/>
      <c r="D54" s="309"/>
      <c r="E54" s="55"/>
      <c r="F54" s="325"/>
      <c r="G54" s="326"/>
      <c r="H54" s="326"/>
      <c r="I54" s="326"/>
      <c r="J54" s="326"/>
      <c r="K54" s="326"/>
      <c r="L54" s="326"/>
      <c r="M54" s="326"/>
      <c r="N54" s="326"/>
      <c r="O54" s="326"/>
      <c r="P54" s="327"/>
      <c r="Q54" s="45"/>
    </row>
    <row r="55" spans="1:17">
      <c r="A55" s="56"/>
      <c r="B55" s="310"/>
      <c r="C55" s="310"/>
      <c r="D55" s="310"/>
      <c r="E55" s="57"/>
      <c r="F55" s="328"/>
      <c r="G55" s="329"/>
      <c r="H55" s="329"/>
      <c r="I55" s="329"/>
      <c r="J55" s="329"/>
      <c r="K55" s="329"/>
      <c r="L55" s="329"/>
      <c r="M55" s="329"/>
      <c r="N55" s="329"/>
      <c r="O55" s="329"/>
      <c r="P55" s="330"/>
      <c r="Q55" s="45"/>
    </row>
    <row r="56" spans="1:17">
      <c r="P56" s="63" t="s">
        <v>97</v>
      </c>
    </row>
    <row r="57" spans="1:17">
      <c r="B57" s="64" t="s">
        <v>98</v>
      </c>
      <c r="C57" s="45"/>
      <c r="D57" s="45"/>
      <c r="E57" s="45"/>
      <c r="F57" s="45"/>
      <c r="G57" s="45"/>
      <c r="H57" s="45"/>
      <c r="I57" s="45"/>
      <c r="J57" s="45"/>
      <c r="K57" s="45"/>
      <c r="L57" s="45"/>
      <c r="M57" s="45"/>
      <c r="N57" s="45"/>
      <c r="O57" s="45"/>
      <c r="P57" s="45"/>
      <c r="Q57" s="45"/>
    </row>
  </sheetData>
  <sheetProtection sheet="1" selectLockedCells="1"/>
  <mergeCells count="25">
    <mergeCell ref="B49:D55"/>
    <mergeCell ref="F49:P55"/>
    <mergeCell ref="B42:D48"/>
    <mergeCell ref="F43:P48"/>
    <mergeCell ref="B8:D14"/>
    <mergeCell ref="F9:P14"/>
    <mergeCell ref="B15:D18"/>
    <mergeCell ref="F15:G15"/>
    <mergeCell ref="F16:P18"/>
    <mergeCell ref="L2:N2"/>
    <mergeCell ref="B27:D33"/>
    <mergeCell ref="F27:G27"/>
    <mergeCell ref="F28:P33"/>
    <mergeCell ref="B34:D41"/>
    <mergeCell ref="F35:P41"/>
    <mergeCell ref="B19:D26"/>
    <mergeCell ref="F19:G19"/>
    <mergeCell ref="F21:P26"/>
    <mergeCell ref="B3:P3"/>
    <mergeCell ref="B5:D5"/>
    <mergeCell ref="F5:P5"/>
    <mergeCell ref="B7:D7"/>
    <mergeCell ref="F7:P7"/>
    <mergeCell ref="C4:H4"/>
    <mergeCell ref="O2:P2"/>
  </mergeCells>
  <phoneticPr fontId="6"/>
  <dataValidations count="1">
    <dataValidation type="list" allowBlank="1" showInputMessage="1" showErrorMessage="1" sqref="H15 H19 H27" xr:uid="{00000000-0002-0000-0200-000000000000}">
      <formula1>"　,有,無"</formula1>
    </dataValidation>
  </dataValidations>
  <printOptions horizontalCentered="1"/>
  <pageMargins left="0.59055118110236227" right="0.59055118110236227" top="0.59055118110236227" bottom="0.39370078740157483" header="0.31496062992125984" footer="0.31496062992125984"/>
  <pageSetup paperSize="9" orientation="portrait" verticalDpi="0" r:id="rId1"/>
  <drawing r:id="rId2"/>
  <legacyDrawing r:id="rId3"/>
  <oleObjects>
    <mc:AlternateContent xmlns:mc="http://schemas.openxmlformats.org/markup-compatibility/2006">
      <mc:Choice Requires="x14">
        <oleObject progId="Word.Document.12" shapeId="1052" r:id="rId4">
          <objectPr defaultSize="0" r:id="rId5">
            <anchor moveWithCells="1">
              <from>
                <xdr:col>0</xdr:col>
                <xdr:colOff>66675</xdr:colOff>
                <xdr:row>57</xdr:row>
                <xdr:rowOff>114300</xdr:rowOff>
              </from>
              <to>
                <xdr:col>15</xdr:col>
                <xdr:colOff>866775</xdr:colOff>
                <xdr:row>114</xdr:row>
                <xdr:rowOff>161925</xdr:rowOff>
              </to>
            </anchor>
          </objectPr>
        </oleObject>
      </mc:Choice>
      <mc:Fallback>
        <oleObject progId="Word.Document.12" shapeId="105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8"/>
  <sheetViews>
    <sheetView workbookViewId="0">
      <selection activeCell="A3" sqref="A3:X3"/>
    </sheetView>
  </sheetViews>
  <sheetFormatPr defaultColWidth="4.375" defaultRowHeight="13.5"/>
  <cols>
    <col min="3" max="3" width="3.125" customWidth="1"/>
    <col min="4" max="4" width="5.25" customWidth="1"/>
    <col min="6" max="6" width="10.625" bestFit="1" customWidth="1"/>
    <col min="7" max="7" width="4.375" customWidth="1"/>
    <col min="8" max="11" width="2.5" customWidth="1"/>
    <col min="12" max="12" width="2.375" bestFit="1" customWidth="1"/>
    <col min="14" max="14" width="2.375" bestFit="1" customWidth="1"/>
    <col min="15" max="15" width="5.25" customWidth="1"/>
    <col min="16" max="19" width="3.625" customWidth="1"/>
    <col min="20" max="20" width="3.375" bestFit="1" customWidth="1"/>
    <col min="21" max="21" width="2.375" bestFit="1" customWidth="1"/>
    <col min="23" max="23" width="2.375" bestFit="1" customWidth="1"/>
    <col min="24" max="24" width="9.375" customWidth="1"/>
  </cols>
  <sheetData>
    <row r="1" spans="1:24">
      <c r="A1" t="s">
        <v>116</v>
      </c>
      <c r="X1" s="2" t="str">
        <f>'利用申込書-1'!BM1</f>
        <v>2023年1月1日版</v>
      </c>
    </row>
    <row r="2" spans="1:24">
      <c r="R2" s="364" t="s">
        <v>113</v>
      </c>
      <c r="S2" s="365"/>
      <c r="T2" s="365"/>
      <c r="U2" s="365"/>
      <c r="V2" s="362" t="str">
        <f>'利用申込書-1'!E66&amp;""</f>
        <v/>
      </c>
      <c r="W2" s="362"/>
      <c r="X2" s="363"/>
    </row>
    <row r="3" spans="1:24" ht="21">
      <c r="A3" s="367" t="s">
        <v>99</v>
      </c>
      <c r="B3" s="367"/>
      <c r="C3" s="367"/>
      <c r="D3" s="367"/>
      <c r="E3" s="367"/>
      <c r="F3" s="367"/>
      <c r="G3" s="367"/>
      <c r="H3" s="367"/>
      <c r="I3" s="367"/>
      <c r="J3" s="367"/>
      <c r="K3" s="367"/>
      <c r="L3" s="367"/>
      <c r="M3" s="367"/>
      <c r="N3" s="367"/>
      <c r="O3" s="367"/>
      <c r="P3" s="367"/>
      <c r="Q3" s="367"/>
      <c r="R3" s="367"/>
      <c r="S3" s="367"/>
      <c r="T3" s="367"/>
      <c r="U3" s="367"/>
      <c r="V3" s="367"/>
      <c r="W3" s="367"/>
      <c r="X3" s="367"/>
    </row>
    <row r="4" spans="1:24" ht="15" customHeight="1">
      <c r="A4" s="3"/>
      <c r="B4" s="3"/>
      <c r="C4" s="3"/>
      <c r="D4" s="3"/>
      <c r="E4" s="3"/>
      <c r="F4" s="3"/>
      <c r="G4" s="3"/>
      <c r="H4" s="3"/>
      <c r="I4" s="3"/>
      <c r="J4" s="3"/>
      <c r="K4" s="3"/>
      <c r="L4" s="3"/>
      <c r="M4" s="3"/>
      <c r="N4" s="3"/>
      <c r="O4" s="3"/>
      <c r="P4" s="3"/>
      <c r="Q4" s="3"/>
      <c r="R4" s="3"/>
      <c r="S4" s="3"/>
      <c r="T4" s="3"/>
      <c r="U4" s="3"/>
      <c r="V4" s="3"/>
      <c r="W4" s="3"/>
      <c r="X4" s="3"/>
    </row>
    <row r="5" spans="1:24" ht="15" customHeight="1">
      <c r="A5" s="4" t="s">
        <v>100</v>
      </c>
      <c r="B5" s="5"/>
      <c r="C5" s="5"/>
      <c r="D5" s="5"/>
      <c r="E5" s="5"/>
      <c r="F5" s="5"/>
      <c r="G5" s="5"/>
      <c r="H5" s="5"/>
      <c r="I5" s="5"/>
      <c r="J5" s="5"/>
      <c r="K5" s="5"/>
      <c r="L5" s="5"/>
      <c r="M5" s="5"/>
      <c r="N5" s="5"/>
      <c r="O5" s="5"/>
      <c r="P5" s="5"/>
      <c r="Q5" s="5"/>
      <c r="R5" s="5"/>
      <c r="S5" s="5"/>
      <c r="T5" s="5"/>
      <c r="U5" s="5"/>
      <c r="V5" s="5"/>
      <c r="W5" s="5"/>
      <c r="X5" s="6"/>
    </row>
    <row r="6" spans="1:24" ht="15" customHeight="1">
      <c r="A6" s="368" t="str">
        <f>'利用申込書-1'!AC6&amp;""</f>
        <v>　</v>
      </c>
      <c r="B6" s="369"/>
      <c r="C6" s="369"/>
      <c r="D6" s="369"/>
      <c r="E6" s="369"/>
      <c r="F6" s="369"/>
      <c r="G6" s="369"/>
      <c r="H6" s="369"/>
      <c r="I6" s="369"/>
      <c r="J6" s="369"/>
      <c r="K6" s="369"/>
      <c r="L6" s="369"/>
      <c r="M6" s="369"/>
      <c r="N6" s="369"/>
      <c r="O6" s="369"/>
      <c r="P6" s="369"/>
      <c r="Q6" s="369"/>
      <c r="R6" s="369"/>
      <c r="S6" s="369"/>
      <c r="T6" s="369"/>
      <c r="U6" s="369"/>
      <c r="V6" s="369"/>
      <c r="W6" s="369"/>
      <c r="X6" s="370"/>
    </row>
    <row r="7" spans="1:24" ht="15" customHeight="1">
      <c r="A7" s="7" t="s">
        <v>14</v>
      </c>
      <c r="B7" s="8"/>
      <c r="C7" s="8" t="s">
        <v>109</v>
      </c>
      <c r="D7" s="366" t="str">
        <f>IF('入力シート（利用申込書-1用）'!H29="","　",'利用申込書-1'!I24&amp;'利用申込書-1'!R24&amp;'利用申込書-1'!S24&amp;'利用申込書-1'!U24)&amp;""</f>
        <v>　</v>
      </c>
      <c r="E7" s="366"/>
      <c r="F7" s="366"/>
      <c r="G7" s="9" t="s">
        <v>125</v>
      </c>
      <c r="H7" s="366" t="str">
        <f>IF('入力シート（利用申込書-1用）'!H30="","　",'利用申込書-1'!X24&amp;'利用申込書-1'!AG24&amp;'利用申込書-1'!AH24&amp;'利用申込書-1'!AJ24)&amp;""</f>
        <v>　</v>
      </c>
      <c r="I7" s="366"/>
      <c r="J7" s="366"/>
      <c r="K7" s="366"/>
      <c r="L7" s="366"/>
      <c r="M7" s="366"/>
      <c r="N7" s="366"/>
      <c r="P7" s="8"/>
      <c r="Q7" s="8"/>
      <c r="R7" s="8"/>
      <c r="S7" s="8"/>
      <c r="T7" s="8"/>
      <c r="U7" s="8"/>
      <c r="V7" s="8"/>
      <c r="W7" s="8"/>
      <c r="X7" s="10"/>
    </row>
    <row r="8" spans="1:24" ht="15.75" customHeight="1">
      <c r="A8" s="342" t="s">
        <v>110</v>
      </c>
      <c r="B8" s="371" t="s" ph="1">
        <v>138</v>
      </c>
      <c r="C8" s="372" ph="1"/>
      <c r="D8" s="372" ph="1"/>
      <c r="E8" s="373" ph="1"/>
      <c r="F8" s="39" t="s">
        <v>126</v>
      </c>
      <c r="G8" s="387" t="s">
        <v>101</v>
      </c>
      <c r="H8" s="257"/>
      <c r="I8" s="257"/>
      <c r="J8" s="257"/>
      <c r="K8" s="388"/>
      <c r="L8" s="223" t="s">
        <v>102</v>
      </c>
      <c r="M8" s="224"/>
      <c r="N8" s="224"/>
      <c r="O8" s="224"/>
      <c r="P8" s="224"/>
      <c r="Q8" s="224"/>
      <c r="R8" s="224"/>
      <c r="S8" s="240"/>
      <c r="T8" s="380" t="s">
        <v>249</v>
      </c>
      <c r="U8" s="381"/>
      <c r="V8" s="381"/>
      <c r="W8" s="381"/>
      <c r="X8" s="382"/>
    </row>
    <row r="9" spans="1:24" ht="28.5" customHeight="1">
      <c r="A9" s="343"/>
      <c r="B9" s="374" ph="1"/>
      <c r="C9" s="375" ph="1"/>
      <c r="D9" s="375" ph="1"/>
      <c r="E9" s="376" ph="1"/>
      <c r="F9" s="40" t="s">
        <v>127</v>
      </c>
      <c r="G9" s="389" t="s">
        <v>103</v>
      </c>
      <c r="H9" s="250"/>
      <c r="I9" s="250"/>
      <c r="J9" s="250"/>
      <c r="K9" s="390"/>
      <c r="L9" s="391" t="s">
        <v>104</v>
      </c>
      <c r="M9" s="392"/>
      <c r="N9" s="392"/>
      <c r="O9" s="393"/>
      <c r="P9" s="386" t="s">
        <v>105</v>
      </c>
      <c r="Q9" s="218"/>
      <c r="R9" s="218"/>
      <c r="S9" s="244"/>
      <c r="T9" s="383"/>
      <c r="U9" s="384"/>
      <c r="V9" s="384"/>
      <c r="W9" s="384"/>
      <c r="X9" s="385"/>
    </row>
    <row r="10" spans="1:24" ht="13.5" customHeight="1">
      <c r="A10" s="342">
        <v>1</v>
      </c>
      <c r="B10" s="11" t="s">
        <v>139</v>
      </c>
      <c r="C10" s="5"/>
      <c r="D10" s="5"/>
      <c r="E10" s="6"/>
      <c r="F10" s="350"/>
      <c r="G10" s="352"/>
      <c r="H10" s="353"/>
      <c r="I10" s="353"/>
      <c r="J10" s="353"/>
      <c r="K10" s="354"/>
      <c r="L10" s="358"/>
      <c r="M10" s="359"/>
      <c r="N10" s="359"/>
      <c r="O10" s="359"/>
      <c r="P10" s="331"/>
      <c r="Q10" s="331"/>
      <c r="R10" s="331"/>
      <c r="S10" s="332"/>
      <c r="T10" s="335" t="s">
        <v>250</v>
      </c>
      <c r="U10" s="336"/>
      <c r="V10" s="337"/>
      <c r="W10" s="337"/>
      <c r="X10" s="338"/>
    </row>
    <row r="11" spans="1:24" ht="24.75" customHeight="1">
      <c r="A11" s="343"/>
      <c r="B11" s="377" ph="1"/>
      <c r="C11" s="378"/>
      <c r="D11" s="378"/>
      <c r="E11" s="379"/>
      <c r="F11" s="351"/>
      <c r="G11" s="355"/>
      <c r="H11" s="356"/>
      <c r="I11" s="356"/>
      <c r="J11" s="356"/>
      <c r="K11" s="357"/>
      <c r="L11" s="360"/>
      <c r="M11" s="361"/>
      <c r="N11" s="361"/>
      <c r="O11" s="361"/>
      <c r="P11" s="333"/>
      <c r="Q11" s="333"/>
      <c r="R11" s="333"/>
      <c r="S11" s="334"/>
      <c r="T11" s="339"/>
      <c r="U11" s="340"/>
      <c r="V11" s="340"/>
      <c r="W11" s="340"/>
      <c r="X11" s="341"/>
    </row>
    <row r="12" spans="1:24" ht="13.5" customHeight="1">
      <c r="A12" s="342">
        <f>A10+1</f>
        <v>2</v>
      </c>
      <c r="B12" s="344" ph="1"/>
      <c r="C12" s="345" ph="1"/>
      <c r="D12" s="345" ph="1"/>
      <c r="E12" s="346" ph="1"/>
      <c r="F12" s="350"/>
      <c r="G12" s="352"/>
      <c r="H12" s="353"/>
      <c r="I12" s="353"/>
      <c r="J12" s="353"/>
      <c r="K12" s="354"/>
      <c r="L12" s="358"/>
      <c r="M12" s="359"/>
      <c r="N12" s="359"/>
      <c r="O12" s="359"/>
      <c r="P12" s="331"/>
      <c r="Q12" s="331"/>
      <c r="R12" s="331"/>
      <c r="S12" s="332"/>
      <c r="T12" s="335" t="s">
        <v>250</v>
      </c>
      <c r="U12" s="336"/>
      <c r="V12" s="337"/>
      <c r="W12" s="337"/>
      <c r="X12" s="338"/>
    </row>
    <row r="13" spans="1:24" ht="24.75" customHeight="1">
      <c r="A13" s="343"/>
      <c r="B13" s="347" ph="1"/>
      <c r="C13" s="348" ph="1"/>
      <c r="D13" s="348" ph="1"/>
      <c r="E13" s="349" ph="1"/>
      <c r="F13" s="351"/>
      <c r="G13" s="355"/>
      <c r="H13" s="356"/>
      <c r="I13" s="356"/>
      <c r="J13" s="356"/>
      <c r="K13" s="357"/>
      <c r="L13" s="360"/>
      <c r="M13" s="361"/>
      <c r="N13" s="361"/>
      <c r="O13" s="361"/>
      <c r="P13" s="333"/>
      <c r="Q13" s="333"/>
      <c r="R13" s="333"/>
      <c r="S13" s="334"/>
      <c r="T13" s="339"/>
      <c r="U13" s="340"/>
      <c r="V13" s="340"/>
      <c r="W13" s="340"/>
      <c r="X13" s="341"/>
    </row>
    <row r="14" spans="1:24" ht="13.5" customHeight="1">
      <c r="A14" s="342">
        <f>A12+1</f>
        <v>3</v>
      </c>
      <c r="B14" s="344" ph="1"/>
      <c r="C14" s="345" ph="1"/>
      <c r="D14" s="345" ph="1"/>
      <c r="E14" s="346" ph="1"/>
      <c r="F14" s="350"/>
      <c r="G14" s="352"/>
      <c r="H14" s="353"/>
      <c r="I14" s="353"/>
      <c r="J14" s="353"/>
      <c r="K14" s="354"/>
      <c r="L14" s="358"/>
      <c r="M14" s="359"/>
      <c r="N14" s="359"/>
      <c r="O14" s="359"/>
      <c r="P14" s="331"/>
      <c r="Q14" s="331"/>
      <c r="R14" s="331"/>
      <c r="S14" s="332"/>
      <c r="T14" s="335" t="s">
        <v>250</v>
      </c>
      <c r="U14" s="336"/>
      <c r="V14" s="337"/>
      <c r="W14" s="337"/>
      <c r="X14" s="338"/>
    </row>
    <row r="15" spans="1:24" ht="24.75" customHeight="1">
      <c r="A15" s="343"/>
      <c r="B15" s="347" ph="1"/>
      <c r="C15" s="348" ph="1"/>
      <c r="D15" s="348" ph="1"/>
      <c r="E15" s="349" ph="1"/>
      <c r="F15" s="351"/>
      <c r="G15" s="355"/>
      <c r="H15" s="356"/>
      <c r="I15" s="356"/>
      <c r="J15" s="356"/>
      <c r="K15" s="357"/>
      <c r="L15" s="360"/>
      <c r="M15" s="361"/>
      <c r="N15" s="361"/>
      <c r="O15" s="361"/>
      <c r="P15" s="333"/>
      <c r="Q15" s="333"/>
      <c r="R15" s="333"/>
      <c r="S15" s="334"/>
      <c r="T15" s="339"/>
      <c r="U15" s="340"/>
      <c r="V15" s="340"/>
      <c r="W15" s="340"/>
      <c r="X15" s="341"/>
    </row>
    <row r="16" spans="1:24" ht="13.5" customHeight="1">
      <c r="A16" s="342">
        <f>A14+1</f>
        <v>4</v>
      </c>
      <c r="B16" s="344" ph="1"/>
      <c r="C16" s="345" ph="1"/>
      <c r="D16" s="345" ph="1"/>
      <c r="E16" s="346" ph="1"/>
      <c r="F16" s="350"/>
      <c r="G16" s="352"/>
      <c r="H16" s="353"/>
      <c r="I16" s="353"/>
      <c r="J16" s="353"/>
      <c r="K16" s="354"/>
      <c r="L16" s="358"/>
      <c r="M16" s="359"/>
      <c r="N16" s="359"/>
      <c r="O16" s="359"/>
      <c r="P16" s="331"/>
      <c r="Q16" s="331"/>
      <c r="R16" s="331"/>
      <c r="S16" s="332"/>
      <c r="T16" s="335" t="s">
        <v>250</v>
      </c>
      <c r="U16" s="336"/>
      <c r="V16" s="337"/>
      <c r="W16" s="337"/>
      <c r="X16" s="338"/>
    </row>
    <row r="17" spans="1:24" ht="24.75" customHeight="1">
      <c r="A17" s="343"/>
      <c r="B17" s="347" ph="1"/>
      <c r="C17" s="348" ph="1"/>
      <c r="D17" s="348" ph="1"/>
      <c r="E17" s="349" ph="1"/>
      <c r="F17" s="351"/>
      <c r="G17" s="355"/>
      <c r="H17" s="356"/>
      <c r="I17" s="356"/>
      <c r="J17" s="356"/>
      <c r="K17" s="357"/>
      <c r="L17" s="360"/>
      <c r="M17" s="361"/>
      <c r="N17" s="361"/>
      <c r="O17" s="361"/>
      <c r="P17" s="333"/>
      <c r="Q17" s="333"/>
      <c r="R17" s="333"/>
      <c r="S17" s="334"/>
      <c r="T17" s="339"/>
      <c r="U17" s="340"/>
      <c r="V17" s="340"/>
      <c r="W17" s="340"/>
      <c r="X17" s="341"/>
    </row>
    <row r="18" spans="1:24" ht="13.5" customHeight="1">
      <c r="A18" s="342">
        <f>A16+1</f>
        <v>5</v>
      </c>
      <c r="B18" s="344" ph="1"/>
      <c r="C18" s="345" ph="1"/>
      <c r="D18" s="345" ph="1"/>
      <c r="E18" s="346" ph="1"/>
      <c r="F18" s="350"/>
      <c r="G18" s="352"/>
      <c r="H18" s="353"/>
      <c r="I18" s="353"/>
      <c r="J18" s="353"/>
      <c r="K18" s="354"/>
      <c r="L18" s="358"/>
      <c r="M18" s="359"/>
      <c r="N18" s="359"/>
      <c r="O18" s="359"/>
      <c r="P18" s="331"/>
      <c r="Q18" s="331"/>
      <c r="R18" s="331"/>
      <c r="S18" s="332"/>
      <c r="T18" s="335" t="s">
        <v>250</v>
      </c>
      <c r="U18" s="336"/>
      <c r="V18" s="337"/>
      <c r="W18" s="337"/>
      <c r="X18" s="338"/>
    </row>
    <row r="19" spans="1:24" ht="24.75" customHeight="1">
      <c r="A19" s="343"/>
      <c r="B19" s="347" ph="1"/>
      <c r="C19" s="348" ph="1"/>
      <c r="D19" s="348" ph="1"/>
      <c r="E19" s="349" ph="1"/>
      <c r="F19" s="351"/>
      <c r="G19" s="355"/>
      <c r="H19" s="356"/>
      <c r="I19" s="356"/>
      <c r="J19" s="356"/>
      <c r="K19" s="357"/>
      <c r="L19" s="360"/>
      <c r="M19" s="361"/>
      <c r="N19" s="361"/>
      <c r="O19" s="361"/>
      <c r="P19" s="333"/>
      <c r="Q19" s="333"/>
      <c r="R19" s="333"/>
      <c r="S19" s="334"/>
      <c r="T19" s="339"/>
      <c r="U19" s="340"/>
      <c r="V19" s="340"/>
      <c r="W19" s="340"/>
      <c r="X19" s="341"/>
    </row>
    <row r="20" spans="1:24" ht="13.5" customHeight="1">
      <c r="A20" s="342">
        <f>A18+1</f>
        <v>6</v>
      </c>
      <c r="B20" s="344" ph="1"/>
      <c r="C20" s="345" ph="1"/>
      <c r="D20" s="345" ph="1"/>
      <c r="E20" s="346" ph="1"/>
      <c r="F20" s="350"/>
      <c r="G20" s="352"/>
      <c r="H20" s="353"/>
      <c r="I20" s="353"/>
      <c r="J20" s="353"/>
      <c r="K20" s="354"/>
      <c r="L20" s="358"/>
      <c r="M20" s="359"/>
      <c r="N20" s="359"/>
      <c r="O20" s="359"/>
      <c r="P20" s="331"/>
      <c r="Q20" s="331"/>
      <c r="R20" s="331"/>
      <c r="S20" s="332"/>
      <c r="T20" s="335" t="s">
        <v>250</v>
      </c>
      <c r="U20" s="336"/>
      <c r="V20" s="337"/>
      <c r="W20" s="337"/>
      <c r="X20" s="338"/>
    </row>
    <row r="21" spans="1:24" ht="24.75" customHeight="1">
      <c r="A21" s="343"/>
      <c r="B21" s="347" ph="1"/>
      <c r="C21" s="348" ph="1"/>
      <c r="D21" s="348" ph="1"/>
      <c r="E21" s="349" ph="1"/>
      <c r="F21" s="351"/>
      <c r="G21" s="355"/>
      <c r="H21" s="356"/>
      <c r="I21" s="356"/>
      <c r="J21" s="356"/>
      <c r="K21" s="357"/>
      <c r="L21" s="360"/>
      <c r="M21" s="361"/>
      <c r="N21" s="361"/>
      <c r="O21" s="361"/>
      <c r="P21" s="333"/>
      <c r="Q21" s="333"/>
      <c r="R21" s="333"/>
      <c r="S21" s="334"/>
      <c r="T21" s="339"/>
      <c r="U21" s="340"/>
      <c r="V21" s="340"/>
      <c r="W21" s="340"/>
      <c r="X21" s="341"/>
    </row>
    <row r="22" spans="1:24" ht="13.5" customHeight="1">
      <c r="A22" s="342">
        <f>A20+1</f>
        <v>7</v>
      </c>
      <c r="B22" s="344" ph="1"/>
      <c r="C22" s="345" ph="1"/>
      <c r="D22" s="345" ph="1"/>
      <c r="E22" s="346" ph="1"/>
      <c r="F22" s="350"/>
      <c r="G22" s="352"/>
      <c r="H22" s="353"/>
      <c r="I22" s="353"/>
      <c r="J22" s="353"/>
      <c r="K22" s="354"/>
      <c r="L22" s="358"/>
      <c r="M22" s="359"/>
      <c r="N22" s="359"/>
      <c r="O22" s="359"/>
      <c r="P22" s="331"/>
      <c r="Q22" s="331"/>
      <c r="R22" s="331"/>
      <c r="S22" s="332"/>
      <c r="T22" s="335" t="s">
        <v>250</v>
      </c>
      <c r="U22" s="336"/>
      <c r="V22" s="337"/>
      <c r="W22" s="337"/>
      <c r="X22" s="338"/>
    </row>
    <row r="23" spans="1:24" ht="24.75" customHeight="1">
      <c r="A23" s="343"/>
      <c r="B23" s="347" ph="1"/>
      <c r="C23" s="348" ph="1"/>
      <c r="D23" s="348" ph="1"/>
      <c r="E23" s="349" ph="1"/>
      <c r="F23" s="351"/>
      <c r="G23" s="355"/>
      <c r="H23" s="356"/>
      <c r="I23" s="356"/>
      <c r="J23" s="356"/>
      <c r="K23" s="357"/>
      <c r="L23" s="360"/>
      <c r="M23" s="361"/>
      <c r="N23" s="361"/>
      <c r="O23" s="361"/>
      <c r="P23" s="333"/>
      <c r="Q23" s="333"/>
      <c r="R23" s="333"/>
      <c r="S23" s="334"/>
      <c r="T23" s="339"/>
      <c r="U23" s="340"/>
      <c r="V23" s="340"/>
      <c r="W23" s="340"/>
      <c r="X23" s="341"/>
    </row>
    <row r="24" spans="1:24" ht="13.5" customHeight="1">
      <c r="A24" s="342">
        <f>A22+1</f>
        <v>8</v>
      </c>
      <c r="B24" s="344" ph="1"/>
      <c r="C24" s="345" ph="1"/>
      <c r="D24" s="345" ph="1"/>
      <c r="E24" s="346" ph="1"/>
      <c r="F24" s="350"/>
      <c r="G24" s="352"/>
      <c r="H24" s="353"/>
      <c r="I24" s="353"/>
      <c r="J24" s="353"/>
      <c r="K24" s="354"/>
      <c r="L24" s="358"/>
      <c r="M24" s="359"/>
      <c r="N24" s="359"/>
      <c r="O24" s="359"/>
      <c r="P24" s="331"/>
      <c r="Q24" s="331"/>
      <c r="R24" s="331"/>
      <c r="S24" s="332"/>
      <c r="T24" s="335" t="s">
        <v>250</v>
      </c>
      <c r="U24" s="336"/>
      <c r="V24" s="337"/>
      <c r="W24" s="337"/>
      <c r="X24" s="338"/>
    </row>
    <row r="25" spans="1:24" ht="24.75" customHeight="1">
      <c r="A25" s="343"/>
      <c r="B25" s="347" ph="1"/>
      <c r="C25" s="348" ph="1"/>
      <c r="D25" s="348" ph="1"/>
      <c r="E25" s="349" ph="1"/>
      <c r="F25" s="351"/>
      <c r="G25" s="355"/>
      <c r="H25" s="356"/>
      <c r="I25" s="356"/>
      <c r="J25" s="356"/>
      <c r="K25" s="357"/>
      <c r="L25" s="360"/>
      <c r="M25" s="361"/>
      <c r="N25" s="361"/>
      <c r="O25" s="361"/>
      <c r="P25" s="333"/>
      <c r="Q25" s="333"/>
      <c r="R25" s="333"/>
      <c r="S25" s="334"/>
      <c r="T25" s="339"/>
      <c r="U25" s="340"/>
      <c r="V25" s="340"/>
      <c r="W25" s="340"/>
      <c r="X25" s="341"/>
    </row>
    <row r="26" spans="1:24" ht="13.5" customHeight="1">
      <c r="A26" s="342">
        <f>A24+1</f>
        <v>9</v>
      </c>
      <c r="B26" s="344" ph="1"/>
      <c r="C26" s="345" ph="1"/>
      <c r="D26" s="345" ph="1"/>
      <c r="E26" s="346" ph="1"/>
      <c r="F26" s="350"/>
      <c r="G26" s="352"/>
      <c r="H26" s="353"/>
      <c r="I26" s="353"/>
      <c r="J26" s="353"/>
      <c r="K26" s="354"/>
      <c r="L26" s="358"/>
      <c r="M26" s="359"/>
      <c r="N26" s="359"/>
      <c r="O26" s="359"/>
      <c r="P26" s="331"/>
      <c r="Q26" s="331"/>
      <c r="R26" s="331"/>
      <c r="S26" s="332"/>
      <c r="T26" s="335" t="s">
        <v>250</v>
      </c>
      <c r="U26" s="336"/>
      <c r="V26" s="337"/>
      <c r="W26" s="337"/>
      <c r="X26" s="338"/>
    </row>
    <row r="27" spans="1:24" ht="24.75" customHeight="1">
      <c r="A27" s="343"/>
      <c r="B27" s="347" ph="1"/>
      <c r="C27" s="348" ph="1"/>
      <c r="D27" s="348" ph="1"/>
      <c r="E27" s="349" ph="1"/>
      <c r="F27" s="351"/>
      <c r="G27" s="355"/>
      <c r="H27" s="356"/>
      <c r="I27" s="356"/>
      <c r="J27" s="356"/>
      <c r="K27" s="357"/>
      <c r="L27" s="360"/>
      <c r="M27" s="361"/>
      <c r="N27" s="361"/>
      <c r="O27" s="361"/>
      <c r="P27" s="333"/>
      <c r="Q27" s="333"/>
      <c r="R27" s="333"/>
      <c r="S27" s="334"/>
      <c r="T27" s="339"/>
      <c r="U27" s="340"/>
      <c r="V27" s="340"/>
      <c r="W27" s="340"/>
      <c r="X27" s="341"/>
    </row>
    <row r="28" spans="1:24" ht="13.5" customHeight="1">
      <c r="A28" s="342">
        <f>A26+1</f>
        <v>10</v>
      </c>
      <c r="B28" s="344" ph="1"/>
      <c r="C28" s="345" ph="1"/>
      <c r="D28" s="345" ph="1"/>
      <c r="E28" s="346" ph="1"/>
      <c r="F28" s="350"/>
      <c r="G28" s="352"/>
      <c r="H28" s="353"/>
      <c r="I28" s="353"/>
      <c r="J28" s="353"/>
      <c r="K28" s="354"/>
      <c r="L28" s="358"/>
      <c r="M28" s="359"/>
      <c r="N28" s="359"/>
      <c r="O28" s="359"/>
      <c r="P28" s="331"/>
      <c r="Q28" s="331"/>
      <c r="R28" s="331"/>
      <c r="S28" s="332"/>
      <c r="T28" s="335" t="s">
        <v>250</v>
      </c>
      <c r="U28" s="336"/>
      <c r="V28" s="337"/>
      <c r="W28" s="337"/>
      <c r="X28" s="338"/>
    </row>
    <row r="29" spans="1:24" ht="24.75" customHeight="1">
      <c r="A29" s="343"/>
      <c r="B29" s="347" ph="1"/>
      <c r="C29" s="348" ph="1"/>
      <c r="D29" s="348" ph="1"/>
      <c r="E29" s="349" ph="1"/>
      <c r="F29" s="351"/>
      <c r="G29" s="355"/>
      <c r="H29" s="356"/>
      <c r="I29" s="356"/>
      <c r="J29" s="356"/>
      <c r="K29" s="357"/>
      <c r="L29" s="360"/>
      <c r="M29" s="361"/>
      <c r="N29" s="361"/>
      <c r="O29" s="361"/>
      <c r="P29" s="333"/>
      <c r="Q29" s="333"/>
      <c r="R29" s="333"/>
      <c r="S29" s="334"/>
      <c r="T29" s="339"/>
      <c r="U29" s="340"/>
      <c r="V29" s="340"/>
      <c r="W29" s="340"/>
      <c r="X29" s="341"/>
    </row>
    <row r="30" spans="1:24" ht="13.5" customHeight="1">
      <c r="A30" s="342">
        <f>A28+1</f>
        <v>11</v>
      </c>
      <c r="B30" s="344" ph="1"/>
      <c r="C30" s="345" ph="1"/>
      <c r="D30" s="345" ph="1"/>
      <c r="E30" s="346" ph="1"/>
      <c r="F30" s="350"/>
      <c r="G30" s="352"/>
      <c r="H30" s="353"/>
      <c r="I30" s="353"/>
      <c r="J30" s="353"/>
      <c r="K30" s="354"/>
      <c r="L30" s="358"/>
      <c r="M30" s="359"/>
      <c r="N30" s="359"/>
      <c r="O30" s="359"/>
      <c r="P30" s="331"/>
      <c r="Q30" s="331"/>
      <c r="R30" s="331"/>
      <c r="S30" s="332"/>
      <c r="T30" s="335" t="s">
        <v>250</v>
      </c>
      <c r="U30" s="336"/>
      <c r="V30" s="337"/>
      <c r="W30" s="337"/>
      <c r="X30" s="338"/>
    </row>
    <row r="31" spans="1:24" ht="24.75" customHeight="1">
      <c r="A31" s="343"/>
      <c r="B31" s="347" ph="1"/>
      <c r="C31" s="348" ph="1"/>
      <c r="D31" s="348" ph="1"/>
      <c r="E31" s="349" ph="1"/>
      <c r="F31" s="351"/>
      <c r="G31" s="355"/>
      <c r="H31" s="356"/>
      <c r="I31" s="356"/>
      <c r="J31" s="356"/>
      <c r="K31" s="357"/>
      <c r="L31" s="360"/>
      <c r="M31" s="361"/>
      <c r="N31" s="361"/>
      <c r="O31" s="361"/>
      <c r="P31" s="333"/>
      <c r="Q31" s="333"/>
      <c r="R31" s="333"/>
      <c r="S31" s="334"/>
      <c r="T31" s="339"/>
      <c r="U31" s="340"/>
      <c r="V31" s="340"/>
      <c r="W31" s="340"/>
      <c r="X31" s="341"/>
    </row>
    <row r="32" spans="1:24" ht="13.5" customHeight="1">
      <c r="A32" s="342">
        <f>A30+1</f>
        <v>12</v>
      </c>
      <c r="B32" s="344" ph="1"/>
      <c r="C32" s="345" ph="1"/>
      <c r="D32" s="345" ph="1"/>
      <c r="E32" s="346" ph="1"/>
      <c r="F32" s="350"/>
      <c r="G32" s="352"/>
      <c r="H32" s="353"/>
      <c r="I32" s="353"/>
      <c r="J32" s="353"/>
      <c r="K32" s="354"/>
      <c r="L32" s="358"/>
      <c r="M32" s="359"/>
      <c r="N32" s="359"/>
      <c r="O32" s="359"/>
      <c r="P32" s="331"/>
      <c r="Q32" s="331"/>
      <c r="R32" s="331"/>
      <c r="S32" s="332"/>
      <c r="T32" s="335" t="s">
        <v>250</v>
      </c>
      <c r="U32" s="336"/>
      <c r="V32" s="337"/>
      <c r="W32" s="337"/>
      <c r="X32" s="338"/>
    </row>
    <row r="33" spans="1:24" ht="24.75" customHeight="1">
      <c r="A33" s="343"/>
      <c r="B33" s="347" ph="1"/>
      <c r="C33" s="348" ph="1"/>
      <c r="D33" s="348" ph="1"/>
      <c r="E33" s="349" ph="1"/>
      <c r="F33" s="351"/>
      <c r="G33" s="355"/>
      <c r="H33" s="356"/>
      <c r="I33" s="356"/>
      <c r="J33" s="356"/>
      <c r="K33" s="357"/>
      <c r="L33" s="360"/>
      <c r="M33" s="361"/>
      <c r="N33" s="361"/>
      <c r="O33" s="361"/>
      <c r="P33" s="333"/>
      <c r="Q33" s="333"/>
      <c r="R33" s="333"/>
      <c r="S33" s="334"/>
      <c r="T33" s="339"/>
      <c r="U33" s="340"/>
      <c r="V33" s="340"/>
      <c r="W33" s="340"/>
      <c r="X33" s="341"/>
    </row>
    <row r="34" spans="1:24" ht="13.5" customHeight="1">
      <c r="A34" s="342">
        <f>A32+1</f>
        <v>13</v>
      </c>
      <c r="B34" s="344" ph="1"/>
      <c r="C34" s="345" ph="1"/>
      <c r="D34" s="345" ph="1"/>
      <c r="E34" s="346" ph="1"/>
      <c r="F34" s="350"/>
      <c r="G34" s="352"/>
      <c r="H34" s="353"/>
      <c r="I34" s="353"/>
      <c r="J34" s="353"/>
      <c r="K34" s="354"/>
      <c r="L34" s="358"/>
      <c r="M34" s="359"/>
      <c r="N34" s="359"/>
      <c r="O34" s="359"/>
      <c r="P34" s="331"/>
      <c r="Q34" s="331"/>
      <c r="R34" s="331"/>
      <c r="S34" s="332"/>
      <c r="T34" s="335" t="s">
        <v>250</v>
      </c>
      <c r="U34" s="336"/>
      <c r="V34" s="337"/>
      <c r="W34" s="337"/>
      <c r="X34" s="338"/>
    </row>
    <row r="35" spans="1:24" ht="24.75" customHeight="1">
      <c r="A35" s="343"/>
      <c r="B35" s="347" ph="1"/>
      <c r="C35" s="348" ph="1"/>
      <c r="D35" s="348" ph="1"/>
      <c r="E35" s="349" ph="1"/>
      <c r="F35" s="351"/>
      <c r="G35" s="355"/>
      <c r="H35" s="356"/>
      <c r="I35" s="356"/>
      <c r="J35" s="356"/>
      <c r="K35" s="357"/>
      <c r="L35" s="360"/>
      <c r="M35" s="361"/>
      <c r="N35" s="361"/>
      <c r="O35" s="361"/>
      <c r="P35" s="333"/>
      <c r="Q35" s="333"/>
      <c r="R35" s="333"/>
      <c r="S35" s="334"/>
      <c r="T35" s="339"/>
      <c r="U35" s="340"/>
      <c r="V35" s="340"/>
      <c r="W35" s="340"/>
      <c r="X35" s="341"/>
    </row>
    <row r="36" spans="1:24" ht="13.5" customHeight="1">
      <c r="A36" s="342">
        <f>A34+1</f>
        <v>14</v>
      </c>
      <c r="B36" s="344" ph="1"/>
      <c r="C36" s="345" ph="1"/>
      <c r="D36" s="345" ph="1"/>
      <c r="E36" s="346" ph="1"/>
      <c r="F36" s="350"/>
      <c r="G36" s="352"/>
      <c r="H36" s="353"/>
      <c r="I36" s="353"/>
      <c r="J36" s="353"/>
      <c r="K36" s="354"/>
      <c r="L36" s="358"/>
      <c r="M36" s="359"/>
      <c r="N36" s="359"/>
      <c r="O36" s="359"/>
      <c r="P36" s="331"/>
      <c r="Q36" s="331"/>
      <c r="R36" s="331"/>
      <c r="S36" s="332"/>
      <c r="T36" s="335" t="s">
        <v>250</v>
      </c>
      <c r="U36" s="336"/>
      <c r="V36" s="337"/>
      <c r="W36" s="337"/>
      <c r="X36" s="338"/>
    </row>
    <row r="37" spans="1:24" ht="24.75" customHeight="1">
      <c r="A37" s="343"/>
      <c r="B37" s="347" ph="1"/>
      <c r="C37" s="348" ph="1"/>
      <c r="D37" s="348" ph="1"/>
      <c r="E37" s="349" ph="1"/>
      <c r="F37" s="351"/>
      <c r="G37" s="355"/>
      <c r="H37" s="356"/>
      <c r="I37" s="356"/>
      <c r="J37" s="356"/>
      <c r="K37" s="357"/>
      <c r="L37" s="360"/>
      <c r="M37" s="361"/>
      <c r="N37" s="361"/>
      <c r="O37" s="361"/>
      <c r="P37" s="333"/>
      <c r="Q37" s="333"/>
      <c r="R37" s="333"/>
      <c r="S37" s="334"/>
      <c r="T37" s="339"/>
      <c r="U37" s="340"/>
      <c r="V37" s="340"/>
      <c r="W37" s="340"/>
      <c r="X37" s="341"/>
    </row>
    <row r="38" spans="1:24" ht="13.5" customHeight="1">
      <c r="A38" s="342">
        <f>A36+1</f>
        <v>15</v>
      </c>
      <c r="B38" s="344" ph="1"/>
      <c r="C38" s="345" ph="1"/>
      <c r="D38" s="345" ph="1"/>
      <c r="E38" s="346" ph="1"/>
      <c r="F38" s="350"/>
      <c r="G38" s="352"/>
      <c r="H38" s="353"/>
      <c r="I38" s="353"/>
      <c r="J38" s="353"/>
      <c r="K38" s="354"/>
      <c r="L38" s="358"/>
      <c r="M38" s="359"/>
      <c r="N38" s="359"/>
      <c r="O38" s="359"/>
      <c r="P38" s="331"/>
      <c r="Q38" s="331"/>
      <c r="R38" s="331"/>
      <c r="S38" s="332"/>
      <c r="T38" s="335" t="s">
        <v>250</v>
      </c>
      <c r="U38" s="336"/>
      <c r="V38" s="337"/>
      <c r="W38" s="337"/>
      <c r="X38" s="338"/>
    </row>
    <row r="39" spans="1:24" ht="24.75" customHeight="1">
      <c r="A39" s="343"/>
      <c r="B39" s="347" ph="1"/>
      <c r="C39" s="348" ph="1"/>
      <c r="D39" s="348" ph="1"/>
      <c r="E39" s="349" ph="1"/>
      <c r="F39" s="351"/>
      <c r="G39" s="355"/>
      <c r="H39" s="356"/>
      <c r="I39" s="356"/>
      <c r="J39" s="356"/>
      <c r="K39" s="357"/>
      <c r="L39" s="360"/>
      <c r="M39" s="361"/>
      <c r="N39" s="361"/>
      <c r="O39" s="361"/>
      <c r="P39" s="333"/>
      <c r="Q39" s="333"/>
      <c r="R39" s="333"/>
      <c r="S39" s="334"/>
      <c r="T39" s="339"/>
      <c r="U39" s="340"/>
      <c r="V39" s="340"/>
      <c r="W39" s="340"/>
      <c r="X39" s="341"/>
    </row>
    <row r="40" spans="1:24" ht="19.5" customHeight="1">
      <c r="X40" s="12" t="s">
        <v>106</v>
      </c>
    </row>
    <row r="41" spans="1:24" ht="19.5" customHeight="1">
      <c r="A41" s="13" t="s">
        <v>111</v>
      </c>
      <c r="B41" s="14" t="s">
        <v>107</v>
      </c>
      <c r="D41" s="1"/>
      <c r="E41" s="1"/>
      <c r="F41" s="1"/>
      <c r="G41" s="1"/>
      <c r="H41" s="1"/>
      <c r="I41" s="1"/>
      <c r="J41" s="1"/>
      <c r="K41" s="1"/>
      <c r="L41" s="1"/>
      <c r="M41" s="1"/>
      <c r="N41" s="1"/>
      <c r="O41" s="1"/>
      <c r="P41" s="1"/>
      <c r="Q41" s="1"/>
      <c r="R41" s="1"/>
      <c r="S41" s="1"/>
      <c r="T41" s="1"/>
      <c r="U41" s="1"/>
      <c r="V41" s="1"/>
      <c r="W41" s="1"/>
    </row>
    <row r="42" spans="1:24" ht="19.5" customHeight="1">
      <c r="A42" s="13" t="s">
        <v>111</v>
      </c>
      <c r="B42" s="14" t="s">
        <v>108</v>
      </c>
      <c r="D42" s="1"/>
      <c r="E42" s="1"/>
      <c r="F42" s="1"/>
      <c r="G42" s="1"/>
      <c r="H42" s="1"/>
      <c r="I42" s="1"/>
      <c r="J42" s="1"/>
      <c r="K42" s="1"/>
      <c r="L42" s="1"/>
      <c r="M42" s="1"/>
      <c r="N42" s="1"/>
      <c r="O42" s="1"/>
      <c r="P42" s="1"/>
      <c r="Q42" s="1"/>
      <c r="R42" s="1"/>
      <c r="S42" s="1"/>
      <c r="T42" s="1"/>
      <c r="U42" s="1"/>
      <c r="V42" s="1"/>
      <c r="W42" s="1"/>
    </row>
    <row r="43" spans="1:24" ht="19.5" customHeight="1">
      <c r="A43" s="13" t="s">
        <v>111</v>
      </c>
      <c r="B43" s="42" t="s">
        <v>137</v>
      </c>
      <c r="D43" s="1"/>
      <c r="E43" s="1"/>
      <c r="F43" s="1"/>
      <c r="G43" s="1"/>
      <c r="H43" s="1"/>
      <c r="I43" s="1"/>
      <c r="J43" s="1"/>
      <c r="K43" s="1"/>
      <c r="L43" s="1"/>
      <c r="M43" s="1"/>
      <c r="N43" s="1"/>
      <c r="O43" s="1"/>
      <c r="P43" s="1"/>
      <c r="Q43" s="1"/>
      <c r="R43" s="1"/>
      <c r="S43" s="1"/>
      <c r="T43" s="1"/>
      <c r="U43" s="1"/>
      <c r="V43" s="1"/>
      <c r="W43" s="1"/>
    </row>
    <row r="44" spans="1:24">
      <c r="B44" s="1"/>
      <c r="C44" s="1"/>
      <c r="D44" s="1"/>
      <c r="E44" s="1"/>
      <c r="F44" s="1"/>
      <c r="G44" s="1"/>
      <c r="H44" s="1"/>
      <c r="I44" s="1"/>
      <c r="J44" s="1"/>
      <c r="K44" s="1"/>
      <c r="L44" s="1"/>
      <c r="M44" s="1"/>
      <c r="N44" s="1"/>
      <c r="O44" s="1"/>
      <c r="P44" s="1"/>
      <c r="Q44" s="1"/>
      <c r="R44" s="1"/>
      <c r="S44" s="1"/>
      <c r="T44" s="1"/>
      <c r="U44" s="1"/>
      <c r="V44" s="1"/>
      <c r="W44" s="1"/>
    </row>
    <row r="45" spans="1:24">
      <c r="B45" s="1"/>
      <c r="C45" s="1"/>
      <c r="D45" s="1"/>
      <c r="E45" s="1"/>
      <c r="F45" s="1"/>
      <c r="G45" s="1"/>
      <c r="H45" s="1"/>
      <c r="I45" s="1"/>
      <c r="J45" s="1"/>
      <c r="K45" s="1"/>
      <c r="L45" s="1"/>
      <c r="M45" s="1"/>
      <c r="N45" s="1"/>
      <c r="O45" s="1"/>
      <c r="P45" s="1"/>
      <c r="Q45" s="1"/>
      <c r="R45" s="1"/>
      <c r="S45" s="1"/>
      <c r="T45" s="1"/>
      <c r="U45" s="1"/>
      <c r="V45" s="1"/>
      <c r="W45" s="1"/>
    </row>
    <row r="46" spans="1:24">
      <c r="B46" s="1"/>
      <c r="C46" s="1"/>
      <c r="D46" s="1"/>
      <c r="E46" s="1"/>
      <c r="F46" s="1"/>
      <c r="G46" s="1"/>
      <c r="H46" s="1"/>
      <c r="I46" s="1"/>
      <c r="J46" s="1"/>
      <c r="K46" s="1"/>
      <c r="L46" s="1"/>
      <c r="M46" s="1"/>
      <c r="N46" s="1"/>
      <c r="O46" s="1"/>
      <c r="P46" s="1"/>
      <c r="Q46" s="1"/>
      <c r="R46" s="1"/>
      <c r="S46" s="1"/>
      <c r="T46" s="1"/>
      <c r="U46" s="1"/>
      <c r="V46" s="1"/>
      <c r="W46" s="1"/>
    </row>
    <row r="47" spans="1:24">
      <c r="B47" s="1"/>
      <c r="C47" s="1"/>
      <c r="D47" s="1"/>
      <c r="E47" s="1"/>
      <c r="F47" s="1"/>
      <c r="G47" s="1"/>
      <c r="H47" s="1"/>
      <c r="I47" s="1"/>
      <c r="J47" s="1"/>
      <c r="K47" s="1"/>
      <c r="L47" s="1"/>
      <c r="M47" s="1"/>
      <c r="N47" s="1"/>
      <c r="O47" s="1"/>
      <c r="P47" s="1"/>
      <c r="Q47" s="1"/>
      <c r="R47" s="1"/>
      <c r="S47" s="1"/>
      <c r="T47" s="1"/>
      <c r="U47" s="1"/>
      <c r="V47" s="1"/>
      <c r="W47" s="1"/>
    </row>
    <row r="48" spans="1:24">
      <c r="B48" s="1"/>
      <c r="C48" s="1"/>
      <c r="D48" s="1"/>
      <c r="E48" s="1"/>
      <c r="F48" s="1"/>
      <c r="G48" s="1"/>
      <c r="H48" s="1"/>
      <c r="I48" s="1"/>
      <c r="J48" s="1"/>
      <c r="K48" s="1"/>
      <c r="L48" s="1"/>
      <c r="M48" s="1"/>
      <c r="N48" s="1"/>
      <c r="O48" s="1"/>
      <c r="P48" s="1"/>
      <c r="Q48" s="1"/>
      <c r="R48" s="1"/>
      <c r="S48" s="1"/>
      <c r="T48" s="1"/>
      <c r="U48" s="1"/>
      <c r="V48" s="1"/>
      <c r="W48" s="1"/>
    </row>
  </sheetData>
  <sheetProtection selectLockedCells="1"/>
  <mergeCells count="149">
    <mergeCell ref="F10:F11"/>
    <mergeCell ref="T15:X15"/>
    <mergeCell ref="T13:X13"/>
    <mergeCell ref="D7:F7"/>
    <mergeCell ref="H7:N7"/>
    <mergeCell ref="A3:X3"/>
    <mergeCell ref="A6:X6"/>
    <mergeCell ref="B8:E9"/>
    <mergeCell ref="A8:A9"/>
    <mergeCell ref="A10:A11"/>
    <mergeCell ref="B11:E11"/>
    <mergeCell ref="T8:X9"/>
    <mergeCell ref="L8:S8"/>
    <mergeCell ref="P9:S9"/>
    <mergeCell ref="G8:K8"/>
    <mergeCell ref="G9:K9"/>
    <mergeCell ref="L10:O11"/>
    <mergeCell ref="L9:O9"/>
    <mergeCell ref="P10:S11"/>
    <mergeCell ref="G10:K11"/>
    <mergeCell ref="T12:U12"/>
    <mergeCell ref="V12:X12"/>
    <mergeCell ref="V14:X14"/>
    <mergeCell ref="A12:A13"/>
    <mergeCell ref="V2:X2"/>
    <mergeCell ref="R2:U2"/>
    <mergeCell ref="T25:X25"/>
    <mergeCell ref="T23:X23"/>
    <mergeCell ref="P22:S23"/>
    <mergeCell ref="T22:U22"/>
    <mergeCell ref="V22:X22"/>
    <mergeCell ref="P24:S25"/>
    <mergeCell ref="T24:U24"/>
    <mergeCell ref="V24:X24"/>
    <mergeCell ref="T21:X21"/>
    <mergeCell ref="P20:S21"/>
    <mergeCell ref="T20:U20"/>
    <mergeCell ref="V20:X20"/>
    <mergeCell ref="T19:X19"/>
    <mergeCell ref="P18:S19"/>
    <mergeCell ref="T18:U18"/>
    <mergeCell ref="V18:X18"/>
    <mergeCell ref="T17:X17"/>
    <mergeCell ref="P16:S17"/>
    <mergeCell ref="T16:U16"/>
    <mergeCell ref="V16:X16"/>
    <mergeCell ref="P14:S15"/>
    <mergeCell ref="T14:U14"/>
    <mergeCell ref="F12:F13"/>
    <mergeCell ref="G12:K13"/>
    <mergeCell ref="L12:O13"/>
    <mergeCell ref="P12:S13"/>
    <mergeCell ref="B12:E13"/>
    <mergeCell ref="A16:A17"/>
    <mergeCell ref="B16:E17"/>
    <mergeCell ref="F16:F17"/>
    <mergeCell ref="G16:K17"/>
    <mergeCell ref="L16:O17"/>
    <mergeCell ref="A14:A15"/>
    <mergeCell ref="B14:E15"/>
    <mergeCell ref="F14:F15"/>
    <mergeCell ref="G14:K15"/>
    <mergeCell ref="L14:O15"/>
    <mergeCell ref="A20:A21"/>
    <mergeCell ref="B20:E21"/>
    <mergeCell ref="F20:F21"/>
    <mergeCell ref="G20:K21"/>
    <mergeCell ref="L20:O21"/>
    <mergeCell ref="A18:A19"/>
    <mergeCell ref="B18:E19"/>
    <mergeCell ref="F18:F19"/>
    <mergeCell ref="G18:K19"/>
    <mergeCell ref="L18:O19"/>
    <mergeCell ref="A24:A25"/>
    <mergeCell ref="B24:E25"/>
    <mergeCell ref="F24:F25"/>
    <mergeCell ref="G24:K25"/>
    <mergeCell ref="L24:O25"/>
    <mergeCell ref="A22:A23"/>
    <mergeCell ref="B22:E23"/>
    <mergeCell ref="F22:F23"/>
    <mergeCell ref="G22:K23"/>
    <mergeCell ref="L22:O23"/>
    <mergeCell ref="P26:S27"/>
    <mergeCell ref="T26:U26"/>
    <mergeCell ref="V26:X26"/>
    <mergeCell ref="T27:X27"/>
    <mergeCell ref="A28:A29"/>
    <mergeCell ref="B28:E29"/>
    <mergeCell ref="F28:F29"/>
    <mergeCell ref="G28:K29"/>
    <mergeCell ref="L28:O29"/>
    <mergeCell ref="P28:S29"/>
    <mergeCell ref="T28:U28"/>
    <mergeCell ref="V28:X28"/>
    <mergeCell ref="T29:X29"/>
    <mergeCell ref="A26:A27"/>
    <mergeCell ref="B26:E27"/>
    <mergeCell ref="F26:F27"/>
    <mergeCell ref="G26:K27"/>
    <mergeCell ref="L26:O27"/>
    <mergeCell ref="T37:X37"/>
    <mergeCell ref="A34:A35"/>
    <mergeCell ref="B34:E35"/>
    <mergeCell ref="F34:F35"/>
    <mergeCell ref="G34:K35"/>
    <mergeCell ref="L34:O35"/>
    <mergeCell ref="P30:S31"/>
    <mergeCell ref="T30:U30"/>
    <mergeCell ref="V30:X30"/>
    <mergeCell ref="T31:X31"/>
    <mergeCell ref="A32:A33"/>
    <mergeCell ref="B32:E33"/>
    <mergeCell ref="F32:F33"/>
    <mergeCell ref="G32:K33"/>
    <mergeCell ref="L32:O33"/>
    <mergeCell ref="P32:S33"/>
    <mergeCell ref="T32:U32"/>
    <mergeCell ref="V32:X32"/>
    <mergeCell ref="T33:X33"/>
    <mergeCell ref="A30:A31"/>
    <mergeCell ref="B30:E31"/>
    <mergeCell ref="F30:F31"/>
    <mergeCell ref="G30:K31"/>
    <mergeCell ref="L30:O31"/>
    <mergeCell ref="P38:S39"/>
    <mergeCell ref="T38:U38"/>
    <mergeCell ref="V38:X38"/>
    <mergeCell ref="T39:X39"/>
    <mergeCell ref="T10:U10"/>
    <mergeCell ref="V10:X10"/>
    <mergeCell ref="T11:X11"/>
    <mergeCell ref="A38:A39"/>
    <mergeCell ref="B38:E39"/>
    <mergeCell ref="F38:F39"/>
    <mergeCell ref="G38:K39"/>
    <mergeCell ref="L38:O39"/>
    <mergeCell ref="P34:S35"/>
    <mergeCell ref="T34:U34"/>
    <mergeCell ref="V34:X34"/>
    <mergeCell ref="T35:X35"/>
    <mergeCell ref="A36:A37"/>
    <mergeCell ref="B36:E37"/>
    <mergeCell ref="F36:F37"/>
    <mergeCell ref="G36:K37"/>
    <mergeCell ref="L36:O37"/>
    <mergeCell ref="P36:S37"/>
    <mergeCell ref="T36:U36"/>
    <mergeCell ref="V36:X36"/>
  </mergeCells>
  <phoneticPr fontId="6" type="Hiragana" alignment="distributed"/>
  <pageMargins left="0.59055118110236227" right="0.19685039370078741" top="0.59055118110236227"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入力シート（利用申込書-1用）</vt:lpstr>
      <vt:lpstr>利用申込書-1</vt:lpstr>
      <vt:lpstr>利用申込書-2（利用時届出書）</vt:lpstr>
      <vt:lpstr>利用申込書-3（緊急連絡先名簿）</vt:lpstr>
      <vt:lpstr>'利用申込書-2（利用時届出書）'!Print_Area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fujihira</dc:creator>
  <cp:lastModifiedBy>Yoko Hisamoto</cp:lastModifiedBy>
  <cp:lastPrinted>2022-12-06T04:04:23Z</cp:lastPrinted>
  <dcterms:created xsi:type="dcterms:W3CDTF">2014-04-14T07:37:32Z</dcterms:created>
  <dcterms:modified xsi:type="dcterms:W3CDTF">2023-01-13T05:16:41Z</dcterms:modified>
</cp:coreProperties>
</file>